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3E398B6A-BC6A-4CF6-81EC-948F9436BD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6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7" l="1"/>
  <c r="F44" i="17"/>
  <c r="E44" i="17"/>
  <c r="D44" i="17"/>
  <c r="F43" i="17"/>
  <c r="F42" i="17"/>
  <c r="F41" i="17"/>
  <c r="J40" i="17"/>
  <c r="I40" i="17"/>
  <c r="H40" i="17"/>
  <c r="G40" i="17"/>
  <c r="F35" i="17"/>
  <c r="F34" i="17" s="1"/>
  <c r="J34" i="17"/>
  <c r="I34" i="17"/>
  <c r="H34" i="17"/>
  <c r="G34" i="17"/>
  <c r="E34" i="17"/>
  <c r="F40" i="17" l="1"/>
</calcChain>
</file>

<file path=xl/sharedStrings.xml><?xml version="1.0" encoding="utf-8"?>
<sst xmlns="http://schemas.openxmlformats.org/spreadsheetml/2006/main" count="86" uniqueCount="84">
  <si>
    <t>Додаток 1 до Порядку</t>
  </si>
  <si>
    <t>ПОГОДЖЕНО</t>
  </si>
  <si>
    <t>ЗАТВЕРДЖЕНО</t>
  </si>
  <si>
    <t>Рішенням виконавчого комітету Калуської міської ради</t>
  </si>
  <si>
    <t>Заступник міського голови з питань діяльності виконавчих органів Калуської міської ради</t>
  </si>
  <si>
    <t>коди</t>
  </si>
  <si>
    <t>Рік</t>
  </si>
  <si>
    <t xml:space="preserve">Підприємство  </t>
  </si>
  <si>
    <t xml:space="preserve">Організаційно-правова форма </t>
  </si>
  <si>
    <t>за КОПФГ</t>
  </si>
  <si>
    <t>Територія</t>
  </si>
  <si>
    <t xml:space="preserve">за КОАТУУ </t>
  </si>
  <si>
    <t>Орган управління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</si>
  <si>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</si>
  <si>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</si>
  <si>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</si>
  <si>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</si>
  <si>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</si>
  <si>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 xml:space="preserve">Одиниця виміру: </t>
  </si>
  <si>
    <t>Форма власності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</si>
  <si>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</si>
  <si>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</si>
  <si>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</si>
  <si>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Код рядка </t>
  </si>
  <si>
    <t>Факт попереднього року</t>
  </si>
  <si>
    <t>План поточ-ного року</t>
  </si>
  <si>
    <t>Факт поточ-ного року (прогноз)</t>
  </si>
  <si>
    <t>У тому числі за кварталами:</t>
  </si>
  <si>
    <t xml:space="preserve">І  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</si>
  <si>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</si>
  <si>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</si>
  <si>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</si>
  <si>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</si>
  <si>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</si>
  <si>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Податок на додану вартість</t>
  </si>
  <si>
    <t>Акцизний збір</t>
  </si>
  <si>
    <t>Інші непрямі податки (розшифрувати)</t>
  </si>
  <si>
    <t>Інші вирахування з доходу (розшифрувати)</t>
  </si>
  <si>
    <r>
      <t xml:space="preserve">Чистий дохід (виручка) від реалізації продукції (товарів, робіт, послуг) </t>
    </r>
    <r>
      <rPr>
        <b/>
        <i/>
        <sz val="11"/>
        <color theme="1"/>
        <rFont val="Times New Roman"/>
        <family val="1"/>
        <charset val="204"/>
      </rPr>
      <t>(розшифрувати)</t>
    </r>
  </si>
  <si>
    <t>Інші операційні доходи (розшифрувати)</t>
  </si>
  <si>
    <t>Дохід від участі в капіталі (розшифрування)</t>
  </si>
  <si>
    <t>Інші фінансові доходи (розшифрувати)</t>
  </si>
  <si>
    <t>Надзвичайні доходи (відшкодування збитків від надзвичайних ситуацій, стихійного лиха, пожеж, техногенних аварій тощо)</t>
  </si>
  <si>
    <t>Дохід з місцевого бюджету за цільовими програмами, у тому числі:</t>
  </si>
  <si>
    <t>Плановий  рік  (усього)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</si>
  <si>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</si>
  <si>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</si>
  <si>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</si>
  <si>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</si>
  <si>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</si>
  <si>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</si>
  <si>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</si>
  <si>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</si>
  <si>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</si>
  <si>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</si>
  <si>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</si>
  <si>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</si>
  <si>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фінансова підтримка</t>
  </si>
  <si>
    <t>007/1</t>
  </si>
  <si>
    <t xml:space="preserve">                         Основні фінансові показники підприємства </t>
  </si>
  <si>
    <t xml:space="preserve">                                           І. Формування фінансових результатів</t>
  </si>
  <si>
    <t>______________________Богдан БІЛЕЦЬКИЙ</t>
  </si>
  <si>
    <t xml:space="preserve">за ЄДРПОУ </t>
  </si>
  <si>
    <t>35.30/36.00/37.00</t>
  </si>
  <si>
    <t>комунальна</t>
  </si>
  <si>
    <t>Чисельність працівників, осіб</t>
  </si>
  <si>
    <t>тис.грн</t>
  </si>
  <si>
    <t>комунальне підприємство</t>
  </si>
  <si>
    <t>комунальне підприємство"Калуська енергетична Компанія" Калуської міської ради</t>
  </si>
  <si>
    <t>Калуська територіальна громада</t>
  </si>
  <si>
    <t>Виконком Калуської міської ради</t>
  </si>
  <si>
    <t>Теплова енергія; забір, очищення та постачання води; каналізація, відведення стічних вод</t>
  </si>
  <si>
    <t>01009</t>
  </si>
  <si>
    <t>77300, Івано-Франківська область місто Калуш, вулиця Окружна, 8</t>
  </si>
  <si>
    <t>0504339551</t>
  </si>
  <si>
    <t>010/1</t>
  </si>
  <si>
    <t>безоплатно отримані активи</t>
  </si>
  <si>
    <t>Інші доходи (розшифрувати) безоплатно отримані активи</t>
  </si>
  <si>
    <t>"____" _________ 2025р.</t>
  </si>
  <si>
    <t>"____" __________ 2025р.</t>
  </si>
  <si>
    <t>_______________ 2025 № _____</t>
  </si>
  <si>
    <t>ФІНАНСОВИЙ ПЛАН ПІДПРИЄМСТВА НА 2026 рік</t>
  </si>
  <si>
    <t>Караїм І.С.</t>
  </si>
  <si>
    <t>Заступник начальника управління  житлово-комунального господарства Калуської міської ради (головний розпорядник коштів)____________Юрій РЕКУНОВ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</si>
</sst>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5" workbookViewId="0">
      <selection activeCell="M37" sqref="M37"/>
    </sheetView>
  </sheetViews>
  <sheetFormatPr defaultRowHeight="15" x14ac:dyDescent="0.25"/>
  <cols>
    <col min="1" max="1" width="43.28515625" customWidth="1"/>
    <col min="2" max="2" width="8.7109375" customWidth="1"/>
    <col min="3" max="3" width="7.7109375" customWidth="1"/>
    <col min="4" max="4" width="8.5703125" customWidth="1"/>
    <col min="5" max="5" width="9.140625" customWidth="1"/>
    <col min="6" max="6" width="8" customWidth="1"/>
    <col min="7" max="7" width="7.7109375" customWidth="1"/>
    <col min="8" max="8" width="7.28515625" customWidth="1"/>
    <col min="9" max="9" width="7.7109375" customWidth="1"/>
    <col min="10" max="10" width="7.5703125" customWidth="1"/>
  </cols>
  <sheetData>
    <row r="1" spans="1:10" ht="16.5" x14ac:dyDescent="0.25">
      <c r="H1" s="1" t="s">
        <v>0</v>
      </c>
    </row>
    <row r="2" spans="1:10" ht="16.5" x14ac:dyDescent="0.25">
      <c r="A2" s="1"/>
    </row>
    <row r="3" spans="1:10" ht="15.75" customHeight="1" x14ac:dyDescent="0.25">
      <c r="A3" s="86" t="s">
        <v>1</v>
      </c>
      <c r="B3" s="86"/>
      <c r="C3" s="65"/>
      <c r="D3" s="87" t="s">
        <v>2</v>
      </c>
      <c r="E3" s="88"/>
      <c r="F3" s="88"/>
      <c r="G3" s="88"/>
      <c r="H3" s="88"/>
      <c r="I3" s="88"/>
      <c r="J3" s="89"/>
    </row>
    <row r="4" spans="1:10" ht="46.5" customHeight="1" x14ac:dyDescent="0.25">
      <c r="A4" s="77" t="s">
        <v>83</v>
      </c>
      <c r="B4" s="78"/>
      <c r="C4" s="78"/>
      <c r="D4" s="90" t="s">
        <v>3</v>
      </c>
      <c r="E4" s="91"/>
      <c r="F4" s="91"/>
      <c r="G4" s="91"/>
      <c r="H4" s="91"/>
      <c r="I4" s="91"/>
      <c r="J4" s="92"/>
    </row>
    <row r="5" spans="1:10" ht="21.75" customHeight="1" x14ac:dyDescent="0.25">
      <c r="A5" s="83" t="s">
        <v>78</v>
      </c>
      <c r="B5" s="84"/>
      <c r="C5" s="84"/>
      <c r="D5" s="93" t="s">
        <v>80</v>
      </c>
      <c r="E5" s="94"/>
      <c r="F5" s="94"/>
      <c r="G5" s="94"/>
      <c r="H5" s="94"/>
      <c r="I5" s="94"/>
      <c r="J5" s="95"/>
    </row>
    <row r="6" spans="1:10" ht="9.75" customHeight="1" x14ac:dyDescent="0.25">
      <c r="A6" s="60"/>
      <c r="B6" s="61"/>
      <c r="C6" s="62"/>
      <c r="D6" s="63"/>
      <c r="E6" s="63"/>
      <c r="F6" s="63"/>
      <c r="G6" s="63"/>
      <c r="H6" s="63"/>
      <c r="I6" s="63"/>
      <c r="J6" s="64"/>
    </row>
    <row r="7" spans="1:10" ht="15.75" x14ac:dyDescent="0.25">
      <c r="A7" s="65" t="s">
        <v>1</v>
      </c>
      <c r="B7" s="66"/>
      <c r="C7" s="67"/>
      <c r="D7" s="68"/>
      <c r="E7" s="69"/>
      <c r="F7" s="69"/>
      <c r="G7" s="69"/>
      <c r="H7" s="69"/>
      <c r="I7" s="69"/>
      <c r="J7" s="70"/>
    </row>
    <row r="8" spans="1:10" ht="26.25" customHeight="1" x14ac:dyDescent="0.25">
      <c r="A8" s="77" t="s">
        <v>4</v>
      </c>
      <c r="B8" s="78"/>
      <c r="C8" s="79"/>
      <c r="D8" s="71"/>
      <c r="E8" s="72"/>
      <c r="F8" s="72"/>
      <c r="G8" s="72"/>
      <c r="H8" s="72"/>
      <c r="I8" s="72"/>
      <c r="J8" s="73"/>
    </row>
    <row r="9" spans="1:10" ht="15.75" x14ac:dyDescent="0.25">
      <c r="A9" s="80" t="s">
        <v>61</v>
      </c>
      <c r="B9" s="81"/>
      <c r="C9" s="82"/>
      <c r="D9" s="71"/>
      <c r="E9" s="72"/>
      <c r="F9" s="72"/>
      <c r="G9" s="72"/>
      <c r="H9" s="72"/>
      <c r="I9" s="72"/>
      <c r="J9" s="73"/>
    </row>
    <row r="10" spans="1:10" ht="15.75" x14ac:dyDescent="0.25">
      <c r="A10" s="83" t="s">
        <v>79</v>
      </c>
      <c r="B10" s="84"/>
      <c r="C10" s="85"/>
      <c r="D10" s="74"/>
      <c r="E10" s="75"/>
      <c r="F10" s="75"/>
      <c r="G10" s="75"/>
      <c r="H10" s="75"/>
      <c r="I10" s="75"/>
      <c r="J10" s="76"/>
    </row>
    <row r="11" spans="1:10" ht="15.75" x14ac:dyDescent="0.25">
      <c r="A11" s="7"/>
      <c r="B11" s="9"/>
      <c r="C11" s="48"/>
      <c r="D11" s="49"/>
      <c r="E11" s="5"/>
      <c r="F11" s="5"/>
      <c r="G11" s="48"/>
      <c r="H11" s="49"/>
      <c r="I11" s="31" t="s">
        <v>5</v>
      </c>
      <c r="J11" s="33"/>
    </row>
    <row r="12" spans="1:10" ht="15.75" x14ac:dyDescent="0.25">
      <c r="A12" s="54"/>
      <c r="B12" s="55"/>
      <c r="C12" s="55"/>
      <c r="D12" s="55"/>
      <c r="E12" s="55"/>
      <c r="F12" s="55"/>
      <c r="G12" s="56"/>
      <c r="H12" s="8" t="s">
        <v>6</v>
      </c>
      <c r="I12" s="31">
        <v>2026</v>
      </c>
      <c r="J12" s="33"/>
    </row>
    <row r="13" spans="1:10" ht="45" customHeight="1" x14ac:dyDescent="0.25">
      <c r="A13" s="6" t="s">
        <v>7</v>
      </c>
      <c r="B13" s="57" t="s">
        <v>68</v>
      </c>
      <c r="C13" s="58"/>
      <c r="D13" s="58"/>
      <c r="E13" s="58"/>
      <c r="F13" s="59"/>
      <c r="G13" s="41" t="s">
        <v>62</v>
      </c>
      <c r="H13" s="42"/>
      <c r="I13" s="48">
        <v>36894559</v>
      </c>
      <c r="J13" s="49"/>
    </row>
    <row r="14" spans="1:10" ht="15.75" customHeight="1" x14ac:dyDescent="0.25">
      <c r="A14" s="7" t="s">
        <v>8</v>
      </c>
      <c r="B14" s="38" t="s">
        <v>67</v>
      </c>
      <c r="C14" s="39"/>
      <c r="D14" s="39"/>
      <c r="E14" s="39"/>
      <c r="F14" s="40"/>
      <c r="G14" s="41" t="s">
        <v>9</v>
      </c>
      <c r="H14" s="42"/>
      <c r="I14" s="48">
        <v>150</v>
      </c>
      <c r="J14" s="49"/>
    </row>
    <row r="15" spans="1:10" ht="15.75" customHeight="1" x14ac:dyDescent="0.25">
      <c r="A15" s="7" t="s">
        <v>10</v>
      </c>
      <c r="B15" s="38" t="s">
        <v>69</v>
      </c>
      <c r="C15" s="39"/>
      <c r="D15" s="39"/>
      <c r="E15" s="39"/>
      <c r="F15" s="40"/>
      <c r="G15" s="50" t="s">
        <v>11</v>
      </c>
      <c r="H15" s="51"/>
      <c r="I15" s="48">
        <v>2610400000</v>
      </c>
      <c r="J15" s="49"/>
    </row>
    <row r="16" spans="1:10" ht="15.75" customHeight="1" x14ac:dyDescent="0.25">
      <c r="A16" s="7" t="s">
        <v>12</v>
      </c>
      <c r="B16" s="38" t="s">
        <v>70</v>
      </c>
      <c r="C16" s="39"/>
      <c r="D16" s="39"/>
      <c r="E16" s="39"/>
      <c r="F16" s="40"/>
      <c r="G16" s="50" t="s">
        <v>13</v>
      </c>
      <c r="H16" s="51"/>
      <c r="I16" s="52" t="s">
        <v>72</v>
      </c>
      <c r="J16" s="53"/>
    </row>
    <row r="17" spans="1:10" ht="15.75" customHeight="1" x14ac:dyDescent="0.25">
      <c r="A17" s="6" t="s">
        <v>14</v>
      </c>
      <c r="B17" s="38" t="s">
        <v>64</v>
      </c>
      <c r="C17" s="39"/>
      <c r="D17" s="39"/>
      <c r="E17" s="39"/>
      <c r="F17" s="40"/>
      <c r="G17" s="41" t="s">
        <v>15</v>
      </c>
      <c r="H17" s="42"/>
      <c r="I17" s="48">
        <v>90000</v>
      </c>
      <c r="J17" s="49"/>
    </row>
    <row r="18" spans="1:10" ht="45" customHeight="1" x14ac:dyDescent="0.25">
      <c r="A18" s="6" t="s">
        <v>16</v>
      </c>
      <c r="B18" s="38" t="s">
        <v>71</v>
      </c>
      <c r="C18" s="39"/>
      <c r="D18" s="39"/>
      <c r="E18" s="39"/>
      <c r="F18" s="40"/>
      <c r="G18" s="41" t="s">
        <v>17</v>
      </c>
      <c r="H18" s="42"/>
      <c r="I18" s="43" t="s">
        <v>63</v>
      </c>
      <c r="J18" s="44"/>
    </row>
    <row r="19" spans="1:10" ht="15.75" customHeight="1" x14ac:dyDescent="0.25">
      <c r="A19" s="6" t="s">
        <v>18</v>
      </c>
      <c r="B19" s="45" t="s">
        <v>66</v>
      </c>
      <c r="C19" s="46"/>
      <c r="D19" s="46"/>
      <c r="E19" s="46"/>
      <c r="F19" s="46"/>
      <c r="G19" s="46"/>
      <c r="H19" s="46"/>
      <c r="I19" s="46"/>
      <c r="J19" s="47"/>
    </row>
    <row r="20" spans="1:10" ht="15.75" customHeight="1" x14ac:dyDescent="0.25">
      <c r="A20" s="6" t="s">
        <v>19</v>
      </c>
      <c r="B20" s="45" t="s">
        <v>64</v>
      </c>
      <c r="C20" s="46"/>
      <c r="D20" s="46"/>
      <c r="E20" s="46"/>
      <c r="F20" s="47"/>
      <c r="G20" s="41"/>
      <c r="H20" s="42"/>
      <c r="I20" s="48"/>
      <c r="J20" s="49"/>
    </row>
    <row r="21" spans="1:10" ht="15.75" x14ac:dyDescent="0.25">
      <c r="A21" s="6" t="s">
        <v>65</v>
      </c>
      <c r="B21" s="28">
        <v>217.35</v>
      </c>
      <c r="C21" s="29"/>
      <c r="D21" s="29"/>
      <c r="E21" s="29"/>
      <c r="F21" s="29"/>
      <c r="G21" s="29"/>
      <c r="H21" s="29"/>
      <c r="I21" s="29"/>
      <c r="J21" s="30"/>
    </row>
    <row r="22" spans="1:10" ht="15.75" x14ac:dyDescent="0.25">
      <c r="A22" s="7" t="s">
        <v>20</v>
      </c>
      <c r="B22" s="31" t="s">
        <v>73</v>
      </c>
      <c r="C22" s="32"/>
      <c r="D22" s="32"/>
      <c r="E22" s="32"/>
      <c r="F22" s="32"/>
      <c r="G22" s="32"/>
      <c r="H22" s="32"/>
      <c r="I22" s="32"/>
      <c r="J22" s="33"/>
    </row>
    <row r="23" spans="1:10" ht="15.75" x14ac:dyDescent="0.25">
      <c r="A23" s="6" t="s">
        <v>21</v>
      </c>
      <c r="B23" s="34" t="s">
        <v>74</v>
      </c>
      <c r="C23" s="35"/>
      <c r="D23" s="35"/>
      <c r="E23" s="35"/>
      <c r="F23" s="35"/>
      <c r="G23" s="35"/>
      <c r="H23" s="35"/>
      <c r="I23" s="35"/>
      <c r="J23" s="36"/>
    </row>
    <row r="24" spans="1:10" ht="15" customHeight="1" x14ac:dyDescent="0.25">
      <c r="A24" s="7" t="s">
        <v>22</v>
      </c>
      <c r="B24" s="31" t="s">
        <v>82</v>
      </c>
      <c r="C24" s="32"/>
      <c r="D24" s="32"/>
      <c r="E24" s="32"/>
      <c r="F24" s="32"/>
      <c r="G24" s="32"/>
      <c r="H24" s="32"/>
      <c r="I24" s="32"/>
      <c r="J24" s="33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0" ht="18.75" x14ac:dyDescent="0.25">
      <c r="A26" s="37" t="s">
        <v>81</v>
      </c>
      <c r="B26" s="37"/>
      <c r="C26" s="37"/>
      <c r="D26" s="37"/>
      <c r="E26" s="37"/>
      <c r="F26" s="37"/>
      <c r="G26" s="37"/>
      <c r="H26" s="37"/>
      <c r="I26" s="37"/>
    </row>
    <row r="27" spans="1:10" ht="15.75" x14ac:dyDescent="0.25">
      <c r="A27" s="23" t="s">
        <v>59</v>
      </c>
      <c r="B27" s="23"/>
      <c r="C27" s="23"/>
      <c r="D27" s="23"/>
      <c r="E27" s="23"/>
      <c r="F27" s="23"/>
      <c r="G27" s="23"/>
    </row>
    <row r="28" spans="1:10" ht="15.75" x14ac:dyDescent="0.25">
      <c r="A28" s="23" t="s">
        <v>60</v>
      </c>
      <c r="B28" s="23"/>
      <c r="C28" s="23"/>
      <c r="D28" s="23"/>
      <c r="E28" s="23"/>
      <c r="F28" s="23"/>
    </row>
    <row r="29" spans="1:10" ht="15.75" x14ac:dyDescent="0.25">
      <c r="A29" s="19"/>
    </row>
    <row r="30" spans="1:10" ht="45" customHeight="1" x14ac:dyDescent="0.25">
      <c r="A30" s="24"/>
      <c r="B30" s="26" t="s">
        <v>23</v>
      </c>
      <c r="C30" s="26" t="s">
        <v>24</v>
      </c>
      <c r="D30" s="26" t="s">
        <v>25</v>
      </c>
      <c r="E30" s="26" t="s">
        <v>26</v>
      </c>
      <c r="F30" s="26" t="s">
        <v>44</v>
      </c>
      <c r="G30" s="20" t="s">
        <v>27</v>
      </c>
      <c r="H30" s="21"/>
      <c r="I30" s="21"/>
      <c r="J30" s="22"/>
    </row>
    <row r="31" spans="1:10" ht="28.5" customHeight="1" x14ac:dyDescent="0.25">
      <c r="A31" s="25"/>
      <c r="B31" s="27"/>
      <c r="C31" s="27"/>
      <c r="D31" s="27"/>
      <c r="E31" s="27"/>
      <c r="F31" s="27"/>
      <c r="G31" s="12" t="s">
        <v>28</v>
      </c>
      <c r="H31" s="10" t="s">
        <v>29</v>
      </c>
      <c r="I31" s="12" t="s">
        <v>30</v>
      </c>
      <c r="J31" s="10" t="s">
        <v>31</v>
      </c>
    </row>
    <row r="32" spans="1:10" ht="15.75" x14ac:dyDescent="0.25">
      <c r="A32" s="9">
        <v>1</v>
      </c>
      <c r="B32" s="13">
        <v>2</v>
      </c>
      <c r="C32" s="13">
        <v>3</v>
      </c>
      <c r="D32" s="13">
        <v>4</v>
      </c>
      <c r="E32" s="13">
        <v>5</v>
      </c>
      <c r="F32" s="13">
        <v>6</v>
      </c>
      <c r="G32" s="9">
        <v>7</v>
      </c>
      <c r="H32" s="13">
        <v>8</v>
      </c>
      <c r="I32" s="9">
        <v>9</v>
      </c>
      <c r="J32" s="13">
        <v>10</v>
      </c>
    </row>
    <row r="33" spans="1:11" x14ac:dyDescent="0.25">
      <c r="A33" s="11" t="s">
        <v>32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1" ht="29.25" customHeight="1" x14ac:dyDescent="0.25">
      <c r="A34" s="14" t="s">
        <v>33</v>
      </c>
      <c r="B34" s="3" t="s">
        <v>45</v>
      </c>
      <c r="C34" s="16">
        <v>92656</v>
      </c>
      <c r="D34" s="16">
        <v>102840</v>
      </c>
      <c r="E34" s="16">
        <f>E35+E39</f>
        <v>127476</v>
      </c>
      <c r="F34" s="16">
        <f>F35+F39</f>
        <v>138563</v>
      </c>
      <c r="G34" s="16">
        <f t="shared" ref="G34:J34" si="0">G35+G39</f>
        <v>36984</v>
      </c>
      <c r="H34" s="16">
        <f t="shared" si="0"/>
        <v>33007</v>
      </c>
      <c r="I34" s="16">
        <f t="shared" si="0"/>
        <v>33283</v>
      </c>
      <c r="J34" s="16">
        <f t="shared" si="0"/>
        <v>35829</v>
      </c>
    </row>
    <row r="35" spans="1:11" x14ac:dyDescent="0.25">
      <c r="A35" s="14" t="s">
        <v>34</v>
      </c>
      <c r="B35" s="3" t="s">
        <v>46</v>
      </c>
      <c r="C35" s="16">
        <v>15443</v>
      </c>
      <c r="D35" s="16">
        <v>17140</v>
      </c>
      <c r="E35" s="16">
        <v>21246</v>
      </c>
      <c r="F35" s="16">
        <f t="shared" ref="F35" si="1">SUM(G35:J35)</f>
        <v>23094</v>
      </c>
      <c r="G35" s="16">
        <v>6164</v>
      </c>
      <c r="H35" s="16">
        <v>5501</v>
      </c>
      <c r="I35" s="16">
        <v>5457</v>
      </c>
      <c r="J35" s="16">
        <v>5972</v>
      </c>
    </row>
    <row r="36" spans="1:11" x14ac:dyDescent="0.25">
      <c r="A36" s="14" t="s">
        <v>35</v>
      </c>
      <c r="B36" s="3" t="s">
        <v>47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</row>
    <row r="37" spans="1:11" x14ac:dyDescent="0.25">
      <c r="A37" s="14" t="s">
        <v>36</v>
      </c>
      <c r="B37" s="3" t="s">
        <v>48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</row>
    <row r="38" spans="1:11" x14ac:dyDescent="0.25">
      <c r="A38" s="14" t="s">
        <v>37</v>
      </c>
      <c r="B38" s="3" t="s">
        <v>49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</row>
    <row r="39" spans="1:11" ht="42" customHeight="1" x14ac:dyDescent="0.25">
      <c r="A39" s="11" t="s">
        <v>38</v>
      </c>
      <c r="B39" s="4" t="s">
        <v>50</v>
      </c>
      <c r="C39" s="17">
        <v>77213</v>
      </c>
      <c r="D39" s="17">
        <v>92700</v>
      </c>
      <c r="E39" s="17">
        <v>106230</v>
      </c>
      <c r="F39" s="17">
        <v>115469</v>
      </c>
      <c r="G39" s="17">
        <v>30820</v>
      </c>
      <c r="H39" s="17">
        <v>27506</v>
      </c>
      <c r="I39" s="17">
        <v>27826</v>
      </c>
      <c r="J39" s="17">
        <v>29857</v>
      </c>
      <c r="K39" s="18"/>
    </row>
    <row r="40" spans="1:11" x14ac:dyDescent="0.25">
      <c r="A40" s="14" t="s">
        <v>39</v>
      </c>
      <c r="B40" s="3" t="s">
        <v>51</v>
      </c>
      <c r="C40" s="16">
        <v>17947</v>
      </c>
      <c r="D40" s="16">
        <v>25862</v>
      </c>
      <c r="E40" s="16">
        <v>25862</v>
      </c>
      <c r="F40" s="16">
        <f>SUM(G40:J40)</f>
        <v>20392</v>
      </c>
      <c r="G40" s="16">
        <f>G41+30</f>
        <v>6122</v>
      </c>
      <c r="H40" s="16">
        <f>H41+50</f>
        <v>5600</v>
      </c>
      <c r="I40" s="16">
        <f>I41+70</f>
        <v>4920</v>
      </c>
      <c r="J40" s="16">
        <f>J41+50</f>
        <v>3750</v>
      </c>
    </row>
    <row r="41" spans="1:11" x14ac:dyDescent="0.25">
      <c r="A41" s="15" t="s">
        <v>57</v>
      </c>
      <c r="B41" s="3" t="s">
        <v>58</v>
      </c>
      <c r="C41" s="16">
        <v>17464</v>
      </c>
      <c r="D41" s="16">
        <v>25762</v>
      </c>
      <c r="E41" s="16">
        <v>25762</v>
      </c>
      <c r="F41" s="16">
        <f>SUM(G41:J41)</f>
        <v>20192</v>
      </c>
      <c r="G41" s="16">
        <v>6092</v>
      </c>
      <c r="H41" s="16">
        <v>5550</v>
      </c>
      <c r="I41" s="16">
        <v>4850</v>
      </c>
      <c r="J41" s="16">
        <v>3700</v>
      </c>
    </row>
    <row r="42" spans="1:11" x14ac:dyDescent="0.25">
      <c r="A42" s="14" t="s">
        <v>40</v>
      </c>
      <c r="B42" s="3" t="s">
        <v>52</v>
      </c>
      <c r="C42" s="16">
        <v>0</v>
      </c>
      <c r="D42" s="16">
        <v>0</v>
      </c>
      <c r="E42" s="16">
        <v>0</v>
      </c>
      <c r="F42" s="16">
        <f t="shared" ref="F42:F45" si="2">SUM(G42:J42)</f>
        <v>0</v>
      </c>
      <c r="G42" s="16">
        <v>0</v>
      </c>
      <c r="H42" s="16">
        <v>0</v>
      </c>
      <c r="I42" s="16">
        <v>0</v>
      </c>
      <c r="J42" s="16">
        <v>0</v>
      </c>
    </row>
    <row r="43" spans="1:11" x14ac:dyDescent="0.25">
      <c r="A43" s="14" t="s">
        <v>41</v>
      </c>
      <c r="B43" s="3" t="s">
        <v>53</v>
      </c>
      <c r="C43" s="16">
        <v>0</v>
      </c>
      <c r="D43" s="16">
        <v>0</v>
      </c>
      <c r="E43" s="16">
        <v>0</v>
      </c>
      <c r="F43" s="16">
        <f t="shared" si="2"/>
        <v>0</v>
      </c>
      <c r="G43" s="16">
        <v>0</v>
      </c>
      <c r="H43" s="16">
        <v>0</v>
      </c>
      <c r="I43" s="16">
        <v>0</v>
      </c>
      <c r="J43" s="16">
        <v>0</v>
      </c>
    </row>
    <row r="44" spans="1:11" ht="30" x14ac:dyDescent="0.25">
      <c r="A44" s="14" t="s">
        <v>77</v>
      </c>
      <c r="B44" s="3" t="s">
        <v>54</v>
      </c>
      <c r="C44" s="16">
        <v>9636</v>
      </c>
      <c r="D44" s="16">
        <f t="shared" ref="D44:E44" si="3">D45</f>
        <v>8000</v>
      </c>
      <c r="E44" s="16">
        <f t="shared" si="3"/>
        <v>8000</v>
      </c>
      <c r="F44" s="16">
        <f t="shared" si="2"/>
        <v>8800</v>
      </c>
      <c r="G44" s="16">
        <v>2200</v>
      </c>
      <c r="H44" s="16">
        <v>2200</v>
      </c>
      <c r="I44" s="16">
        <v>2200</v>
      </c>
      <c r="J44" s="16">
        <v>2200</v>
      </c>
    </row>
    <row r="45" spans="1:11" x14ac:dyDescent="0.25">
      <c r="A45" s="15" t="s">
        <v>76</v>
      </c>
      <c r="B45" s="3" t="s">
        <v>75</v>
      </c>
      <c r="C45" s="16">
        <v>9636</v>
      </c>
      <c r="D45" s="16">
        <v>8000</v>
      </c>
      <c r="E45" s="16">
        <v>8000</v>
      </c>
      <c r="F45" s="16">
        <f t="shared" si="2"/>
        <v>8800</v>
      </c>
      <c r="G45" s="16">
        <v>2200</v>
      </c>
      <c r="H45" s="16">
        <v>2200</v>
      </c>
      <c r="I45" s="16">
        <v>2200</v>
      </c>
      <c r="J45" s="16">
        <v>2200</v>
      </c>
    </row>
    <row r="46" spans="1:11" ht="48" customHeight="1" x14ac:dyDescent="0.25">
      <c r="A46" s="14" t="s">
        <v>42</v>
      </c>
      <c r="B46" s="3" t="s">
        <v>55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</row>
    <row r="47" spans="1:11" ht="33" customHeight="1" x14ac:dyDescent="0.25">
      <c r="A47" s="14" t="s">
        <v>43</v>
      </c>
      <c r="B47" s="3" t="s">
        <v>56</v>
      </c>
      <c r="C47" s="16">
        <v>21376</v>
      </c>
      <c r="D47" s="16">
        <v>40308</v>
      </c>
      <c r="E47" s="16">
        <v>40308</v>
      </c>
      <c r="F47" s="16">
        <v>29192</v>
      </c>
      <c r="G47" s="16">
        <v>6092</v>
      </c>
      <c r="H47" s="16">
        <v>8550</v>
      </c>
      <c r="I47" s="16">
        <v>7850</v>
      </c>
      <c r="J47" s="16">
        <v>6700</v>
      </c>
    </row>
  </sheetData>
  <mergeCells count="54">
    <mergeCell ref="A3:C3"/>
    <mergeCell ref="D3:J3"/>
    <mergeCell ref="A4:C4"/>
    <mergeCell ref="D4:J4"/>
    <mergeCell ref="A5:C5"/>
    <mergeCell ref="D5:J5"/>
    <mergeCell ref="B13:F13"/>
    <mergeCell ref="G13:H13"/>
    <mergeCell ref="I13:J13"/>
    <mergeCell ref="A6:B6"/>
    <mergeCell ref="C6:J6"/>
    <mergeCell ref="A7:C7"/>
    <mergeCell ref="D7:J10"/>
    <mergeCell ref="A8:C8"/>
    <mergeCell ref="A9:C9"/>
    <mergeCell ref="A10:C10"/>
    <mergeCell ref="C11:D11"/>
    <mergeCell ref="G11:H11"/>
    <mergeCell ref="I11:J11"/>
    <mergeCell ref="A12:G12"/>
    <mergeCell ref="I12:J12"/>
    <mergeCell ref="B14:F14"/>
    <mergeCell ref="G14:H14"/>
    <mergeCell ref="I14:J14"/>
    <mergeCell ref="B15:F15"/>
    <mergeCell ref="G15:H15"/>
    <mergeCell ref="I15:J15"/>
    <mergeCell ref="B16:F16"/>
    <mergeCell ref="G16:H16"/>
    <mergeCell ref="I16:J16"/>
    <mergeCell ref="B17:F17"/>
    <mergeCell ref="G17:H17"/>
    <mergeCell ref="I17:J17"/>
    <mergeCell ref="A27:G27"/>
    <mergeCell ref="B18:F18"/>
    <mergeCell ref="G18:H18"/>
    <mergeCell ref="I18:J18"/>
    <mergeCell ref="B19:J19"/>
    <mergeCell ref="B20:F20"/>
    <mergeCell ref="G20:H20"/>
    <mergeCell ref="I20:J20"/>
    <mergeCell ref="B21:J21"/>
    <mergeCell ref="B22:J22"/>
    <mergeCell ref="B23:J23"/>
    <mergeCell ref="B24:J24"/>
    <mergeCell ref="A26:I26"/>
    <mergeCell ref="G30:J30"/>
    <mergeCell ref="A28:F28"/>
    <mergeCell ref="A30:A31"/>
    <mergeCell ref="B30:B31"/>
    <mergeCell ref="C30:C31"/>
    <mergeCell ref="D30:D31"/>
    <mergeCell ref="E30:E31"/>
    <mergeCell ref="F30:F31"/>
  </mergeCells>
  <pageMargins left="0.51181102362204722" right="0.19685039370078741" top="0.47244094488188981" bottom="0.5118110236220472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2025-12-05T08:48:26Z</dcterms:modified>
</cp:coreProperties>
</file>