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ект ФінПлану деталізований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<sst xmlns="http://schemas.openxmlformats.org/spreadsheetml/2006/main" count="400" uniqueCount="331">
  <si>
    <t xml:space="preserve">“ПОГОДЖЕНО”</t>
  </si>
  <si>
    <t xml:space="preserve">ЗАТВЕРДЖЕНО</t>
  </si>
  <si>
    <t xml:space="preserve">Начальник фінансового управління</t>
  </si>
  <si>
    <t xml:space="preserve">Калуської міської ради</t>
  </si>
  <si>
    <t xml:space="preserve">Рішення виконавчого комітету Калуської міської ради</t>
  </si>
  <si>
    <t xml:space="preserve">                                               Леся Поташник </t>
  </si>
  <si>
    <t xml:space="preserve">“____”_______________20____р.</t>
  </si>
  <si>
    <t xml:space="preserve">Проект</t>
  </si>
  <si>
    <t xml:space="preserve">Х</t>
  </si>
  <si>
    <t xml:space="preserve">Заступник міського голови з питань діяльності виконавчих органів</t>
  </si>
  <si>
    <t xml:space="preserve">Основний </t>
  </si>
  <si>
    <t xml:space="preserve">Уточнений </t>
  </si>
  <si>
    <t xml:space="preserve">                                             Наталія Кінаш</t>
  </si>
  <si>
    <t xml:space="preserve">Зміни</t>
  </si>
  <si>
    <t xml:space="preserve">зробити позначку "Х"</t>
  </si>
  <si>
    <t xml:space="preserve">Рік</t>
  </si>
  <si>
    <t xml:space="preserve">Коди</t>
  </si>
  <si>
    <t xml:space="preserve">Назва підприємства</t>
  </si>
  <si>
    <t xml:space="preserve">Комунальне некомерційне підприємство "Центральна районна лікарня Калуської міської ради Івано- Франківської області"</t>
  </si>
  <si>
    <t xml:space="preserve">за ЄДРПОУ</t>
  </si>
  <si>
    <t xml:space="preserve">Організаційно-правова форма</t>
  </si>
  <si>
    <t xml:space="preserve">430: Комунальна організація (установа, заклад)</t>
  </si>
  <si>
    <t xml:space="preserve">за КОПФГ</t>
  </si>
  <si>
    <t xml:space="preserve">Територія</t>
  </si>
  <si>
    <t xml:space="preserve">Калуш</t>
  </si>
  <si>
    <t xml:space="preserve">за КОАТУУ</t>
  </si>
  <si>
    <t xml:space="preserve">Орган державного управління</t>
  </si>
  <si>
    <t xml:space="preserve">Управління охорони здоров'я Івано-Франківської міської ради</t>
  </si>
  <si>
    <t xml:space="preserve">за СПОДУ</t>
  </si>
  <si>
    <t xml:space="preserve">Галузь</t>
  </si>
  <si>
    <t xml:space="preserve">07  Орган  з питань охорони здоров'я</t>
  </si>
  <si>
    <t xml:space="preserve">за ЗКГНГ</t>
  </si>
  <si>
    <t xml:space="preserve">Вид економічної діяльності</t>
  </si>
  <si>
    <t xml:space="preserve">86.10 Діяльність лікарняних закладів</t>
  </si>
  <si>
    <t xml:space="preserve">за КВЕД</t>
  </si>
  <si>
    <t xml:space="preserve">86.10</t>
  </si>
  <si>
    <t xml:space="preserve">Одиниця виміру</t>
  </si>
  <si>
    <t xml:space="preserve">тис. гривень</t>
  </si>
  <si>
    <t xml:space="preserve">Форма власності</t>
  </si>
  <si>
    <t xml:space="preserve">Комунальна </t>
  </si>
  <si>
    <t xml:space="preserve">Середньооблікова кількість штатних працівників</t>
  </si>
  <si>
    <t xml:space="preserve">Стандарти звітності П(с)БОУ</t>
  </si>
  <si>
    <t xml:space="preserve">Місцезнаходження</t>
  </si>
  <si>
    <t xml:space="preserve">Івано-Франківська обл. м. Калуш, вул. Медична,6</t>
  </si>
  <si>
    <t xml:space="preserve">Стандарти звітності МСФЗ</t>
  </si>
  <si>
    <t xml:space="preserve">Телефон</t>
  </si>
  <si>
    <t xml:space="preserve">03472 6-33-17</t>
  </si>
  <si>
    <t xml:space="preserve">Прізвище та ініціали керівника</t>
  </si>
  <si>
    <t xml:space="preserve">Мороз Ярослав Петрович</t>
  </si>
  <si>
    <r>
      <rPr>
        <b val="true"/>
        <sz val="16"/>
        <rFont val="Times New Roman"/>
        <family val="1"/>
        <charset val="204"/>
      </rPr>
      <t xml:space="preserve">ФІНАНСОВИЙ ПЛАН  КНП  "Центральна районна лікарня Калуської міської  ради Івано - Франківської області на </t>
    </r>
    <r>
      <rPr>
        <b val="true"/>
        <u val="single"/>
        <sz val="16"/>
        <rFont val="Times New Roman"/>
        <family val="1"/>
        <charset val="204"/>
      </rPr>
      <t xml:space="preserve"> 2024 </t>
    </r>
    <r>
      <rPr>
        <b val="true"/>
        <sz val="16"/>
        <rFont val="Times New Roman"/>
        <family val="1"/>
        <charset val="204"/>
      </rPr>
      <t xml:space="preserve">рік</t>
    </r>
  </si>
  <si>
    <t xml:space="preserve">тис. грн.</t>
  </si>
  <si>
    <t xml:space="preserve">Найменування показника</t>
  </si>
  <si>
    <t xml:space="preserve">Номер рядка</t>
  </si>
  <si>
    <t xml:space="preserve">Код рядка </t>
  </si>
  <si>
    <t xml:space="preserve">Факт минулого року (факт 2022року)</t>
  </si>
  <si>
    <t xml:space="preserve">Фінансовий план поточного  2023 року</t>
  </si>
  <si>
    <t xml:space="preserve">Проект фінансового плану на 2024 рік</t>
  </si>
  <si>
    <t xml:space="preserve">У тому числі за кварталами </t>
  </si>
  <si>
    <t xml:space="preserve"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</si>
  <si>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</si>
  <si>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</si>
  <si>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</si>
  <si>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</si>
  <si>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 xml:space="preserve">I. Формування фінансових результатів</t>
  </si>
  <si>
    <t xml:space="preserve">Доходи</t>
  </si>
  <si>
    <t xml:space="preserve">Обласна субвенція на забезпечення централізованої подачі кисню хворим на COVID-19</t>
  </si>
  <si>
    <t xml:space="preserve">Доходи за Договором з Національною службою здоров'я України (в т.ч. COVID-19)</t>
  </si>
  <si>
    <t xml:space="preserve">Дохід з місцевого бюджету, в т.ч.:</t>
  </si>
  <si>
    <t xml:space="preserve">            відшкодування вартості комунальних послуг</t>
  </si>
  <si>
    <t xml:space="preserve">1040.1</t>
  </si>
  <si>
    <t xml:space="preserve">            капітальні видатки</t>
  </si>
  <si>
    <t xml:space="preserve">1040.2</t>
  </si>
  <si>
    <t xml:space="preserve">            інші видатки</t>
  </si>
  <si>
    <t xml:space="preserve">1040.3</t>
  </si>
  <si>
    <t xml:space="preserve">Дохід з місцевого бюджету за діючими міськими цільовими програмами</t>
  </si>
  <si>
    <t xml:space="preserve">Інші доходи, у т. ч.:</t>
  </si>
  <si>
    <t xml:space="preserve">дохід від операційної оренди активів</t>
  </si>
  <si>
    <t xml:space="preserve">1060.1</t>
  </si>
  <si>
    <t xml:space="preserve">дохід від реалізації необоротних активів</t>
  </si>
  <si>
    <t xml:space="preserve">1060.2</t>
  </si>
  <si>
    <t xml:space="preserve">інші доходи (амортизація)</t>
  </si>
  <si>
    <t xml:space="preserve">1060.3</t>
  </si>
  <si>
    <t xml:space="preserve">дохід (виручка) від реалізації продукції (товарів, робіт, послуг)</t>
  </si>
  <si>
    <t xml:space="preserve">1060.4</t>
  </si>
  <si>
    <t xml:space="preserve">інші джерела власних надходжень</t>
  </si>
  <si>
    <t xml:space="preserve">1060.5</t>
  </si>
  <si>
    <t xml:space="preserve">в т.ч.окремі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</si>
  <si>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 xml:space="preserve">1060.5.1</t>
  </si>
  <si>
    <t xml:space="preserve">виконання інвестиційних проектів в рамках здійснення заходів щодо соціально-економічного розвитку окремих територій</t>
  </si>
  <si>
    <t xml:space="preserve">1060.6</t>
  </si>
  <si>
    <t xml:space="preserve">інші операційні доходи</t>
  </si>
  <si>
    <t xml:space="preserve">1060.7</t>
  </si>
  <si>
    <t xml:space="preserve">Залишок коштів на початок звітного періоду (НСЗУ)</t>
  </si>
  <si>
    <t xml:space="preserve">Залишок коштів на початок звітного періоду (від інших доходів)</t>
  </si>
  <si>
    <t xml:space="preserve">Видатки, в т. ч.:</t>
  </si>
  <si>
    <t xml:space="preserve"> Субвенції з державного бюджету</t>
  </si>
  <si>
    <t xml:space="preserve">Заробітна плата</t>
  </si>
  <si>
    <t xml:space="preserve">1110.1</t>
  </si>
  <si>
    <t xml:space="preserve">Нарахування на оплату праці</t>
  </si>
  <si>
    <t xml:space="preserve">1110.2</t>
  </si>
  <si>
    <t xml:space="preserve">Предмети, матеріали, обладнання та інвентар</t>
  </si>
  <si>
    <t xml:space="preserve">1110.3</t>
  </si>
  <si>
    <t xml:space="preserve">Медикаменти та перев'язувальні матеріали</t>
  </si>
  <si>
    <t xml:space="preserve">1110.4</t>
  </si>
  <si>
    <t xml:space="preserve">Продукти харчування</t>
  </si>
  <si>
    <t xml:space="preserve">1110.5</t>
  </si>
  <si>
    <t xml:space="preserve">Оплата послуг (крім комунальних)</t>
  </si>
  <si>
    <t xml:space="preserve">1110.6</t>
  </si>
  <si>
    <t xml:space="preserve">Видатки на відрядження</t>
  </si>
  <si>
    <t xml:space="preserve">1110.7</t>
  </si>
  <si>
    <t xml:space="preserve">Виплата пенсій і допомог</t>
  </si>
  <si>
    <t xml:space="preserve">1110.8</t>
  </si>
  <si>
    <t xml:space="preserve">Інші виплати населенню </t>
  </si>
  <si>
    <t xml:space="preserve">1110.9</t>
  </si>
  <si>
    <t xml:space="preserve">Інші  видатки</t>
  </si>
  <si>
    <t xml:space="preserve">1110.10</t>
  </si>
  <si>
    <t xml:space="preserve">Капітальні видатки (Державний бюджет), у т.ч.:</t>
  </si>
  <si>
    <t xml:space="preserve">1110.11</t>
  </si>
  <si>
    <t xml:space="preserve">Придбання основних засобів</t>
  </si>
  <si>
    <t xml:space="preserve">1110.11.1</t>
  </si>
  <si>
    <t xml:space="preserve">Капітальний ремонт, реконструкція та реставрація</t>
  </si>
  <si>
    <t xml:space="preserve">1110.11.2</t>
  </si>
  <si>
    <t xml:space="preserve">Капітальне будівництво</t>
  </si>
  <si>
    <t xml:space="preserve">1110.11.3</t>
  </si>
  <si>
    <t xml:space="preserve">Видатки за Договорами НСЗУ </t>
  </si>
  <si>
    <t xml:space="preserve">1120.1</t>
  </si>
  <si>
    <t xml:space="preserve">1120.2</t>
  </si>
  <si>
    <t xml:space="preserve">1120.3</t>
  </si>
  <si>
    <t xml:space="preserve">витратні матеріали, апаратура (маловартісна)</t>
  </si>
  <si>
    <t xml:space="preserve">1120.3.1</t>
  </si>
  <si>
    <t xml:space="preserve">господарські товари та інвентар</t>
  </si>
  <si>
    <t xml:space="preserve">1120.3.2</t>
  </si>
  <si>
    <t xml:space="preserve">паливно-мастильні матеріали, автозапчастини</t>
  </si>
  <si>
    <t xml:space="preserve">1120.3.3</t>
  </si>
  <si>
    <t xml:space="preserve">канцелярські товари, офісне приладдя та устаткування, бланки</t>
  </si>
  <si>
    <t xml:space="preserve">1120.3.4</t>
  </si>
  <si>
    <t xml:space="preserve">інше</t>
  </si>
  <si>
    <t xml:space="preserve">1120.3.5</t>
  </si>
  <si>
    <t xml:space="preserve">1120.4</t>
  </si>
  <si>
    <t xml:space="preserve">1120.5</t>
  </si>
  <si>
    <t xml:space="preserve">1120.6</t>
  </si>
  <si>
    <t xml:space="preserve">лабораторні дослідження (цитологічні, гістологічні, інші)</t>
  </si>
  <si>
    <t xml:space="preserve">1120.6.1</t>
  </si>
  <si>
    <t xml:space="preserve">вивезення біовідходів</t>
  </si>
  <si>
    <t xml:space="preserve">1120.6.2</t>
  </si>
  <si>
    <t xml:space="preserve">повірка, поточні ремонти обладнання, транспортних засобів</t>
  </si>
  <si>
    <t xml:space="preserve">1120.6.3</t>
  </si>
  <si>
    <t xml:space="preserve">поточний ремонт приміщень</t>
  </si>
  <si>
    <t xml:space="preserve">1120.6.4</t>
  </si>
  <si>
    <t xml:space="preserve">поточний ремонт системи теплопостачання</t>
  </si>
  <si>
    <t xml:space="preserve">1120.6.5</t>
  </si>
  <si>
    <t xml:space="preserve">витрати на придбання і супровід програмного забезпечення, зв'язок і інтернет</t>
  </si>
  <si>
    <t xml:space="preserve">1120.6.6</t>
  </si>
  <si>
    <t xml:space="preserve">юридичні та нотаріальні послуги</t>
  </si>
  <si>
    <t xml:space="preserve">1120.6.7</t>
  </si>
  <si>
    <t xml:space="preserve">витрати на охорону праці та навчання працівників</t>
  </si>
  <si>
    <t xml:space="preserve">1120.6.8</t>
  </si>
  <si>
    <t xml:space="preserve">обслуговування ліфтів, послуги охорони, сигналізація</t>
  </si>
  <si>
    <t xml:space="preserve">1120.6.9</t>
  </si>
  <si>
    <t xml:space="preserve">1120.6.10</t>
  </si>
  <si>
    <t xml:space="preserve">1120.7</t>
  </si>
  <si>
    <t xml:space="preserve">1120.8</t>
  </si>
  <si>
    <t xml:space="preserve">1120.9</t>
  </si>
  <si>
    <t xml:space="preserve">Загально -виробничі витрати (амортизація).</t>
  </si>
  <si>
    <t xml:space="preserve">1120.10</t>
  </si>
  <si>
    <t xml:space="preserve">Капітальні видатки (НСЗУ)</t>
  </si>
  <si>
    <t xml:space="preserve">1120.11</t>
  </si>
  <si>
    <t xml:space="preserve">1120.11.1</t>
  </si>
  <si>
    <t xml:space="preserve">1120.11.2</t>
  </si>
  <si>
    <t xml:space="preserve">Інші видатки</t>
  </si>
  <si>
    <t xml:space="preserve">1130.1</t>
  </si>
  <si>
    <t xml:space="preserve">1130.2</t>
  </si>
  <si>
    <t xml:space="preserve">1130.3</t>
  </si>
  <si>
    <t xml:space="preserve">1130.4</t>
  </si>
  <si>
    <t xml:space="preserve">1130.5</t>
  </si>
  <si>
    <t xml:space="preserve">1130.6</t>
  </si>
  <si>
    <t xml:space="preserve">1130.7</t>
  </si>
  <si>
    <t xml:space="preserve">Витрати на оплату комунальних послуг та енергоносіїв, у т.ч.:</t>
  </si>
  <si>
    <t xml:space="preserve">1130.8</t>
  </si>
  <si>
    <t xml:space="preserve">витрати на теплопостачання</t>
  </si>
  <si>
    <t xml:space="preserve">1130.8.1</t>
  </si>
  <si>
    <t xml:space="preserve">витрати на водопостачання та водовідведення</t>
  </si>
  <si>
    <t xml:space="preserve">1130.8.2</t>
  </si>
  <si>
    <t xml:space="preserve">витрати на електроенергії</t>
  </si>
  <si>
    <t xml:space="preserve">1130.8.3</t>
  </si>
  <si>
    <t xml:space="preserve">витрати на оплату інших енергоносіїв та інших комунальних послуг</t>
  </si>
  <si>
    <t xml:space="preserve">1130.8.4</t>
  </si>
  <si>
    <t xml:space="preserve">1130.9</t>
  </si>
  <si>
    <t xml:space="preserve">1130.10</t>
  </si>
  <si>
    <t xml:space="preserve">Відшкодування за земельний податок</t>
  </si>
  <si>
    <t xml:space="preserve">1130.11</t>
  </si>
  <si>
    <t xml:space="preserve">Капітальні видатки </t>
  </si>
  <si>
    <t xml:space="preserve">1130.12</t>
  </si>
  <si>
    <t xml:space="preserve">1130.12.1</t>
  </si>
  <si>
    <t xml:space="preserve">Видатки з місцевого бюджету, в т.ч.:</t>
  </si>
  <si>
    <t xml:space="preserve">Інші програми</t>
  </si>
  <si>
    <t xml:space="preserve">1150.1</t>
  </si>
  <si>
    <t xml:space="preserve">1150.2</t>
  </si>
  <si>
    <t xml:space="preserve">1150.3</t>
  </si>
  <si>
    <t xml:space="preserve">1150.4</t>
  </si>
  <si>
    <t xml:space="preserve">1150.5</t>
  </si>
  <si>
    <t xml:space="preserve">1150.6</t>
  </si>
  <si>
    <t xml:space="preserve">1150.7</t>
  </si>
  <si>
    <t xml:space="preserve">1150.8</t>
  </si>
  <si>
    <t xml:space="preserve">1150.9</t>
  </si>
  <si>
    <t xml:space="preserve">Загально -виробничі витрати (амортизація ІНМА).</t>
  </si>
  <si>
    <t xml:space="preserve">1150.10</t>
  </si>
  <si>
    <t xml:space="preserve">Витрати на комунальних послуг та енергоносіїв, у т.ч.:</t>
  </si>
  <si>
    <t xml:space="preserve">витрати на оплату за теплопостачання</t>
  </si>
  <si>
    <t xml:space="preserve">1160.1</t>
  </si>
  <si>
    <t xml:space="preserve">витрати на оплату за водопостачання та водовідведення</t>
  </si>
  <si>
    <t xml:space="preserve">1160.2</t>
  </si>
  <si>
    <t xml:space="preserve">витрати на оплату за електроенергію</t>
  </si>
  <si>
    <t xml:space="preserve">1160.3</t>
  </si>
  <si>
    <t xml:space="preserve">витрати на оплату за реактивну електроенергію</t>
  </si>
  <si>
    <t xml:space="preserve">1160.5</t>
  </si>
  <si>
    <t xml:space="preserve">витрати на оплату за природній газ</t>
  </si>
  <si>
    <t xml:space="preserve">1160.4</t>
  </si>
  <si>
    <t xml:space="preserve">витрати на оплату за вивіз сміття </t>
  </si>
  <si>
    <t xml:space="preserve">1160.5.1</t>
  </si>
  <si>
    <t xml:space="preserve">витрати на оплату за викачування рідких побутових відходів</t>
  </si>
  <si>
    <t xml:space="preserve">1160.5.2</t>
  </si>
  <si>
    <t xml:space="preserve">витрати на оплату за ДП для безперебійної роботи автономних джерел фінансування</t>
  </si>
  <si>
    <t xml:space="preserve">1160.5.3</t>
  </si>
  <si>
    <t xml:space="preserve">Капітальні видатки (місцевого бюджету)</t>
  </si>
  <si>
    <t xml:space="preserve">1170.1</t>
  </si>
  <si>
    <t xml:space="preserve">1170.2</t>
  </si>
  <si>
    <t xml:space="preserve">1170.3</t>
  </si>
  <si>
    <t xml:space="preserve">Залишок коштів на  кінець звітного періоду (НСЗУ)</t>
  </si>
  <si>
    <t xml:space="preserve">Залишок коштів на кінець звітного періоду (від інших доходів)</t>
  </si>
  <si>
    <t xml:space="preserve">Резервний фонд (не менше 5% від сукупного доходу підприємства)</t>
  </si>
  <si>
    <t xml:space="preserve">Усього доходів</t>
  </si>
  <si>
    <t xml:space="preserve">Усього видатків</t>
  </si>
  <si>
    <t xml:space="preserve">Фінансовий результат</t>
  </si>
  <si>
    <t xml:space="preserve">IІ. Розрахунки з бюджетом</t>
  </si>
  <si>
    <t xml:space="preserve">Сплата податків та зборів до Державного бюджету України (податкові платежі)</t>
  </si>
  <si>
    <t xml:space="preserve">Сплата податків та зборів до місцевих бюджетів (податкові платежі)</t>
  </si>
  <si>
    <t xml:space="preserve">Інші податки, збори та платежі на користь держави</t>
  </si>
  <si>
    <t xml:space="preserve">Податкова заборгованість</t>
  </si>
  <si>
    <t xml:space="preserve">III. Інвестиційна діяльність</t>
  </si>
  <si>
    <t xml:space="preserve">Доходи від інвестиційної діяльності, у т.ч.:</t>
  </si>
  <si>
    <t xml:space="preserve">доходи з місцевого бюджету цільового фінансування по капітальних видатках</t>
  </si>
  <si>
    <t xml:space="preserve">Капітальні інвестиції, у т. ч.:</t>
  </si>
  <si>
    <t xml:space="preserve">капітальне будівництво</t>
  </si>
  <si>
    <t xml:space="preserve">3030.1</t>
  </si>
  <si>
    <t xml:space="preserve">придбання (виготовлення) основних засобів</t>
  </si>
  <si>
    <t xml:space="preserve">3030.2</t>
  </si>
  <si>
    <t xml:space="preserve">придбання (виготовлення) інших необоротних матеріальних активів</t>
  </si>
  <si>
    <t xml:space="preserve">3030.3</t>
  </si>
  <si>
    <t xml:space="preserve">придбання (створення) нематеріальних активів</t>
  </si>
  <si>
    <t xml:space="preserve">3030.4</t>
  </si>
  <si>
    <t xml:space="preserve">модернізація, модифікація (добудова, дообладнання, реконструкція) основних засобів</t>
  </si>
  <si>
    <t xml:space="preserve">3030.5</t>
  </si>
  <si>
    <t xml:space="preserve">капітальний ремонт</t>
  </si>
  <si>
    <t xml:space="preserve">3030.6</t>
  </si>
  <si>
    <t xml:space="preserve">Гранти від міжнародних організацій</t>
  </si>
  <si>
    <t xml:space="preserve">ІV. Вартість основних засобів (балансова вартість)</t>
  </si>
  <si>
    <t xml:space="preserve">V. Фінансова діяльність підприємства</t>
  </si>
  <si>
    <t xml:space="preserve">Доходи від фінансової діяльності за зобов’язаннями, у т. ч.:</t>
  </si>
  <si>
    <t xml:space="preserve">кредити</t>
  </si>
  <si>
    <t xml:space="preserve">5010.1</t>
  </si>
  <si>
    <t xml:space="preserve">позики</t>
  </si>
  <si>
    <t xml:space="preserve">5010.2</t>
  </si>
  <si>
    <t xml:space="preserve">депозити</t>
  </si>
  <si>
    <t xml:space="preserve">5010.3</t>
  </si>
  <si>
    <t xml:space="preserve">Інші надходження</t>
  </si>
  <si>
    <t xml:space="preserve">Витрати від фінансової діяльності за зобов’язаннями, у т. ч.:</t>
  </si>
  <si>
    <t xml:space="preserve">5030.1</t>
  </si>
  <si>
    <t xml:space="preserve">5030.2</t>
  </si>
  <si>
    <t xml:space="preserve">5030.3</t>
  </si>
  <si>
    <t xml:space="preserve">Інші витрати</t>
  </si>
  <si>
    <t xml:space="preserve">VІ. Коефіцієнтний аналіз</t>
  </si>
  <si>
    <t xml:space="preserve">Валова рентабельність</t>
  </si>
  <si>
    <t xml:space="preserve">Коефіцієнт відношення капітальних інвестицій до амортизації</t>
  </si>
  <si>
    <t xml:space="preserve">Коефіцієнт відношення капітальних інвестицій до чистого доходу від реалізації  продукції (товарів, робіт, послуг)</t>
  </si>
  <si>
    <t xml:space="preserve">Коефіцієнт зносу основних засобів</t>
  </si>
  <si>
    <t xml:space="preserve">VІІ. Звіт про фінансовий стан</t>
  </si>
  <si>
    <t xml:space="preserve">Необоротні активи</t>
  </si>
  <si>
    <t xml:space="preserve">Оборотні активи</t>
  </si>
  <si>
    <t xml:space="preserve">Усього активи</t>
  </si>
  <si>
    <t xml:space="preserve">Дебіторська заборгованість</t>
  </si>
  <si>
    <t xml:space="preserve">Кредиторська заборгованість</t>
  </si>
  <si>
    <t xml:space="preserve">VІII. Дані про персонал та оплата праці</t>
  </si>
  <si>
    <t xml:space="preserve">Кількість штатних працівників у т. ч.:</t>
  </si>
  <si>
    <t xml:space="preserve">Керівник</t>
  </si>
  <si>
    <t xml:space="preserve">8010.1</t>
  </si>
  <si>
    <t xml:space="preserve">Заступники керівника</t>
  </si>
  <si>
    <t xml:space="preserve">8010.2</t>
  </si>
  <si>
    <t xml:space="preserve">Медичний директор</t>
  </si>
  <si>
    <t xml:space="preserve">8010.3</t>
  </si>
  <si>
    <t xml:space="preserve">Заступник медичного директора</t>
  </si>
  <si>
    <t xml:space="preserve">8010.4</t>
  </si>
  <si>
    <t xml:space="preserve">Лікарі</t>
  </si>
  <si>
    <t xml:space="preserve">8010.5</t>
  </si>
  <si>
    <t xml:space="preserve">Середній медичний персонал</t>
  </si>
  <si>
    <t xml:space="preserve">8010.6</t>
  </si>
  <si>
    <t xml:space="preserve">Молодший медичний персонал</t>
  </si>
  <si>
    <t xml:space="preserve">8010.7</t>
  </si>
  <si>
    <t xml:space="preserve">Інший персонал</t>
  </si>
  <si>
    <t xml:space="preserve">8010.8</t>
  </si>
  <si>
    <t xml:space="preserve">Фонд оплати праці, у т. ч.:</t>
  </si>
  <si>
    <t xml:space="preserve">8020.1</t>
  </si>
  <si>
    <t xml:space="preserve">Заступник керівника</t>
  </si>
  <si>
    <t xml:space="preserve">8020.2</t>
  </si>
  <si>
    <t xml:space="preserve">8020.3</t>
  </si>
  <si>
    <t xml:space="preserve">8020.5</t>
  </si>
  <si>
    <t xml:space="preserve">8020.6</t>
  </si>
  <si>
    <t xml:space="preserve">8020.7</t>
  </si>
  <si>
    <t xml:space="preserve">Середньомісячні витрати на оплату праці одного працівника,                 у т. ч.:</t>
  </si>
  <si>
    <t xml:space="preserve">8030.1</t>
  </si>
  <si>
    <t xml:space="preserve">8030.2</t>
  </si>
  <si>
    <t xml:space="preserve">8030.3</t>
  </si>
  <si>
    <t xml:space="preserve">8030.4</t>
  </si>
  <si>
    <t xml:space="preserve">8030.5</t>
  </si>
  <si>
    <t xml:space="preserve">8030.6</t>
  </si>
  <si>
    <t xml:space="preserve">8030.7</t>
  </si>
  <si>
    <t xml:space="preserve">8030.8</t>
  </si>
  <si>
    <t xml:space="preserve">Заборгованість за заробітною платою, у т.ч.:</t>
  </si>
  <si>
    <t xml:space="preserve">8040.1</t>
  </si>
  <si>
    <t xml:space="preserve">Заступника керівника</t>
  </si>
  <si>
    <t xml:space="preserve">8040.2</t>
  </si>
  <si>
    <t xml:space="preserve">8040.3</t>
  </si>
  <si>
    <t xml:space="preserve">Адміністративно-управлінський персонал</t>
  </si>
  <si>
    <t xml:space="preserve">8040.4</t>
  </si>
  <si>
    <t xml:space="preserve">8040.5</t>
  </si>
  <si>
    <t xml:space="preserve">8040.6</t>
  </si>
  <si>
    <t xml:space="preserve">8040.7</t>
  </si>
  <si>
    <t xml:space="preserve">Т.в.о.генерального директора КНП "Калуська ЦРЛ"</t>
  </si>
  <si>
    <t xml:space="preserve">Ярослав МОРОЗ</t>
  </si>
  <si>
    <t xml:space="preserve">Заступник генерального директора  КНП "Калуська ЦРЛ" з фінансово-економічної роботи</t>
  </si>
  <si>
    <t xml:space="preserve">        Микола ДМИТЕРЧУК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</si>
</sst>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/mm/yy"/>
    <numFmt numFmtId="166" formatCode="0.0"/>
    <numFmt numFmtId="167" formatCode="#,##0.0"/>
    <numFmt numFmtId="168" formatCode="\ * #,##0.0\ ;\ * \(#,##0.0\);\ * &quot;- &quot;;\ @\ "/>
    <numFmt numFmtId="169" formatCode="@"/>
    <numFmt numFmtId="170" formatCode="#,##0.00"/>
    <numFmt numFmtId="171" formatCode="#,##0.00\ _г_р_н_.;\-#,##0.00\ _г_р_н_."/>
    <numFmt numFmtId="172" formatCode="_-* #,##0.00\ _г_р_н_._-;\-* #,##0.00\ _г_р_н_._-;_-* \-??\ _г_р_н_._-;_-@_-"/>
  </numFmts>
  <fonts count="2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0"/>
      <color rgb="FFFFFFFF"/>
      <name val="Calibri"/>
      <family val="2"/>
      <charset val="204"/>
    </font>
    <font>
      <b val="true"/>
      <sz val="12"/>
      <name val="Times New Roman"/>
      <family val="1"/>
      <charset val="204"/>
    </font>
    <font>
      <i val="true"/>
      <sz val="12"/>
      <name val="Times New Roman"/>
      <family val="1"/>
      <charset val="204"/>
    </font>
    <font>
      <b val="true"/>
      <sz val="24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4"/>
      <name val="Times New Roman"/>
      <family val="1"/>
      <charset val="204"/>
    </font>
    <font>
      <i val="true"/>
      <sz val="14"/>
      <name val="Times New Roman"/>
      <family val="1"/>
      <charset val="204"/>
    </font>
    <font>
      <b val="true"/>
      <sz val="15"/>
      <name val="Times New Roman"/>
      <family val="1"/>
      <charset val="204"/>
    </font>
    <font>
      <i val="true"/>
      <sz val="15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6"/>
      <name val="Times New Roman"/>
      <family val="1"/>
      <charset val="204"/>
    </font>
    <font>
      <b val="true"/>
      <u val="single"/>
      <sz val="16"/>
      <name val="Times New Roman"/>
      <family val="1"/>
      <charset val="204"/>
    </font>
    <font>
      <b val="true"/>
      <sz val="10"/>
      <name val="Times New Roman"/>
      <family val="1"/>
      <charset val="204"/>
    </font>
    <font>
      <i val="true"/>
      <sz val="10"/>
      <name val="Times New Roman"/>
      <family val="1"/>
      <charset val="204"/>
    </font>
    <font>
      <b val="true"/>
      <sz val="14"/>
      <name val="Times New Roman"/>
      <family val="1"/>
      <charset val="1"/>
    </font>
    <font>
      <b val="true"/>
      <sz val="14"/>
      <color rgb="FF002060"/>
      <name val="Times New Roman"/>
      <family val="1"/>
      <charset val="1"/>
    </font>
    <font>
      <b val="true"/>
      <i val="true"/>
      <sz val="14"/>
      <name val="Times New Roman"/>
      <family val="1"/>
      <charset val="204"/>
    </font>
    <font>
      <i val="true"/>
      <sz val="13"/>
      <name val="Times New Roman"/>
      <family val="1"/>
      <charset val="204"/>
    </font>
    <font>
      <b val="true"/>
      <sz val="14"/>
      <color rgb="FFFF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sz val="14"/>
      <color rgb="FFFF0000"/>
      <name val="Times New Roman"/>
      <family val="1"/>
      <charset val="204"/>
    </font>
    <font>
      <b val="true"/>
      <sz val="16"/>
      <name val="Times New Roman"/>
      <family val="1"/>
      <charset val="1"/>
    </font>
    <font>
      <i val="true"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0000"/>
        <bgColor rgb="FFFF0000"/>
      </patternFill>
    </fill>
    <fill>
      <patternFill patternType="solid">
        <fgColor rgb="FFFFFFFF"/>
        <bgColor rgb="FFFFFFCC"/>
      </patternFill>
    </fill>
    <fill>
      <patternFill patternType="solid">
        <fgColor rgb="FF8EB4E3"/>
        <bgColor rgb="FF9999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8" fillId="3" borderId="1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9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3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8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8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8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8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22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8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8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9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23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3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8" fillId="3" borderId="1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5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0" fontId="18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8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1" fontId="18" fillId="3" borderId="1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2" fontId="18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rror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434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K12" activeCellId="0" sqref="K12"/>
    </sheetView>
  </sheetViews>
  <sheetFormatPr defaultColWidth="9.13671875" defaultRowHeight="29.15" zeroHeight="false" outlineLevelRow="0" outlineLevelCol="0"/>
  <cols>
    <col collapsed="false" customWidth="true" hidden="false" outlineLevel="0" max="1" min="1" style="1" width="73.86"/>
    <col collapsed="false" customWidth="true" hidden="false" outlineLevel="0" max="2" min="2" style="2" width="9.42"/>
    <col collapsed="false" customWidth="true" hidden="false" outlineLevel="0" max="3" min="3" style="3" width="14.69"/>
    <col collapsed="false" customWidth="true" hidden="false" outlineLevel="0" max="4" min="4" style="3" width="18.71"/>
    <col collapsed="false" customWidth="true" hidden="false" outlineLevel="0" max="5" min="5" style="3" width="19.14"/>
    <col collapsed="false" customWidth="true" hidden="false" outlineLevel="0" max="6" min="6" style="1" width="20.24"/>
    <col collapsed="false" customWidth="true" hidden="false" outlineLevel="0" max="7" min="7" style="1" width="17.88"/>
    <col collapsed="false" customWidth="true" hidden="false" outlineLevel="0" max="8" min="8" style="1" width="17.29"/>
    <col collapsed="false" customWidth="true" hidden="false" outlineLevel="0" max="9" min="9" style="1" width="16.41"/>
    <col collapsed="false" customWidth="true" hidden="false" outlineLevel="0" max="10" min="10" style="1" width="18.85"/>
    <col collapsed="false" customWidth="true" hidden="false" outlineLevel="0" max="11" min="11" style="1" width="24.71"/>
    <col collapsed="false" customWidth="false" hidden="true" outlineLevel="0" max="12" min="12" style="4" width="9.13"/>
    <col collapsed="false" customWidth="true" hidden="false" outlineLevel="0" max="13" min="13" style="4" width="9.71"/>
    <col collapsed="false" customWidth="false" hidden="false" outlineLevel="0" max="14" min="14" style="4" width="9.13"/>
    <col collapsed="false" customWidth="true" hidden="false" outlineLevel="0" max="15" min="15" style="4" width="11.99"/>
    <col collapsed="false" customWidth="true" hidden="false" outlineLevel="0" max="16" min="16" style="4" width="11.3"/>
    <col collapsed="false" customWidth="true" hidden="false" outlineLevel="0" max="17" min="17" style="4" width="9.85"/>
    <col collapsed="false" customWidth="false" hidden="false" outlineLevel="0" max="257" min="18" style="4" width="9.13"/>
    <col collapsed="false" customWidth="true" hidden="false" outlineLevel="0" max="258" min="258" style="4" width="88.42"/>
    <col collapsed="false" customWidth="true" hidden="false" outlineLevel="0" max="259" min="259" style="4" width="10.85"/>
    <col collapsed="false" customWidth="true" hidden="false" outlineLevel="0" max="260" min="260" style="4" width="14.15"/>
    <col collapsed="false" customWidth="true" hidden="false" outlineLevel="0" max="261" min="261" style="4" width="16.29"/>
    <col collapsed="false" customWidth="true" hidden="false" outlineLevel="0" max="262" min="262" style="4" width="17.86"/>
    <col collapsed="false" customWidth="true" hidden="false" outlineLevel="0" max="263" min="263" style="4" width="16.41"/>
    <col collapsed="false" customWidth="true" hidden="false" outlineLevel="0" max="264" min="264" style="4" width="17.29"/>
    <col collapsed="false" customWidth="true" hidden="false" outlineLevel="0" max="265" min="265" style="4" width="16.41"/>
    <col collapsed="false" customWidth="true" hidden="false" outlineLevel="0" max="266" min="266" style="4" width="18.85"/>
    <col collapsed="false" customWidth="true" hidden="false" outlineLevel="0" max="267" min="267" style="4" width="24.71"/>
    <col collapsed="false" customWidth="true" hidden="true" outlineLevel="0" max="268" min="268" style="4" width="11.52"/>
    <col collapsed="false" customWidth="true" hidden="false" outlineLevel="0" max="269" min="269" style="4" width="9.71"/>
    <col collapsed="false" customWidth="false" hidden="false" outlineLevel="0" max="513" min="270" style="4" width="9.13"/>
    <col collapsed="false" customWidth="true" hidden="false" outlineLevel="0" max="514" min="514" style="4" width="88.42"/>
    <col collapsed="false" customWidth="true" hidden="false" outlineLevel="0" max="515" min="515" style="4" width="10.85"/>
    <col collapsed="false" customWidth="true" hidden="false" outlineLevel="0" max="516" min="516" style="4" width="14.15"/>
    <col collapsed="false" customWidth="true" hidden="false" outlineLevel="0" max="517" min="517" style="4" width="16.29"/>
    <col collapsed="false" customWidth="true" hidden="false" outlineLevel="0" max="518" min="518" style="4" width="17.86"/>
    <col collapsed="false" customWidth="true" hidden="false" outlineLevel="0" max="519" min="519" style="4" width="16.41"/>
    <col collapsed="false" customWidth="true" hidden="false" outlineLevel="0" max="520" min="520" style="4" width="17.29"/>
    <col collapsed="false" customWidth="true" hidden="false" outlineLevel="0" max="521" min="521" style="4" width="16.41"/>
    <col collapsed="false" customWidth="true" hidden="false" outlineLevel="0" max="522" min="522" style="4" width="18.85"/>
    <col collapsed="false" customWidth="true" hidden="false" outlineLevel="0" max="523" min="523" style="4" width="24.71"/>
    <col collapsed="false" customWidth="true" hidden="true" outlineLevel="0" max="524" min="524" style="4" width="11.52"/>
    <col collapsed="false" customWidth="true" hidden="false" outlineLevel="0" max="525" min="525" style="4" width="9.71"/>
    <col collapsed="false" customWidth="false" hidden="false" outlineLevel="0" max="769" min="526" style="4" width="9.13"/>
    <col collapsed="false" customWidth="true" hidden="false" outlineLevel="0" max="770" min="770" style="4" width="88.42"/>
    <col collapsed="false" customWidth="true" hidden="false" outlineLevel="0" max="771" min="771" style="4" width="10.85"/>
    <col collapsed="false" customWidth="true" hidden="false" outlineLevel="0" max="772" min="772" style="4" width="14.15"/>
    <col collapsed="false" customWidth="true" hidden="false" outlineLevel="0" max="773" min="773" style="4" width="16.29"/>
    <col collapsed="false" customWidth="true" hidden="false" outlineLevel="0" max="774" min="774" style="4" width="17.86"/>
    <col collapsed="false" customWidth="true" hidden="false" outlineLevel="0" max="775" min="775" style="4" width="16.41"/>
    <col collapsed="false" customWidth="true" hidden="false" outlineLevel="0" max="776" min="776" style="4" width="17.29"/>
    <col collapsed="false" customWidth="true" hidden="false" outlineLevel="0" max="777" min="777" style="4" width="16.41"/>
    <col collapsed="false" customWidth="true" hidden="false" outlineLevel="0" max="778" min="778" style="4" width="18.85"/>
    <col collapsed="false" customWidth="true" hidden="false" outlineLevel="0" max="779" min="779" style="4" width="24.71"/>
    <col collapsed="false" customWidth="true" hidden="true" outlineLevel="0" max="780" min="780" style="4" width="11.52"/>
    <col collapsed="false" customWidth="true" hidden="false" outlineLevel="0" max="781" min="781" style="4" width="9.71"/>
    <col collapsed="false" customWidth="false" hidden="false" outlineLevel="0" max="1023" min="782" style="4" width="9.13"/>
  </cols>
  <sheetData>
    <row r="1" s="5" customFormat="true" ht="15.9" hidden="false" customHeight="true" outlineLevel="0" collapsed="false">
      <c r="B1" s="2"/>
      <c r="C1" s="6"/>
      <c r="D1" s="6"/>
      <c r="E1" s="6"/>
      <c r="G1" s="7"/>
      <c r="H1" s="7"/>
      <c r="I1" s="7"/>
      <c r="J1" s="7"/>
      <c r="K1" s="7"/>
      <c r="AMJ1" s="0"/>
    </row>
    <row r="2" s="8" customFormat="true" ht="20.25" hidden="false" customHeight="true" outlineLevel="0" collapsed="false">
      <c r="B2" s="9"/>
      <c r="C2" s="10"/>
      <c r="D2" s="10"/>
      <c r="E2" s="10"/>
      <c r="G2" s="11"/>
      <c r="H2" s="11"/>
      <c r="I2" s="11"/>
      <c r="J2" s="11"/>
      <c r="K2" s="11"/>
      <c r="AMJ2" s="0"/>
    </row>
    <row r="3" s="8" customFormat="true" ht="18.55" hidden="false" customHeight="false" outlineLevel="0" collapsed="false">
      <c r="A3" s="12" t="s">
        <v>0</v>
      </c>
      <c r="B3" s="13"/>
      <c r="C3" s="14"/>
      <c r="D3" s="15"/>
      <c r="E3" s="15"/>
      <c r="F3" s="16"/>
      <c r="G3" s="16"/>
      <c r="H3" s="16" t="s">
        <v>1</v>
      </c>
      <c r="I3" s="16"/>
      <c r="J3" s="16"/>
      <c r="K3" s="12"/>
      <c r="AMJ3" s="0"/>
    </row>
    <row r="4" s="8" customFormat="true" ht="24" hidden="false" customHeight="true" outlineLevel="0" collapsed="false">
      <c r="A4" s="12" t="s">
        <v>2</v>
      </c>
      <c r="B4" s="13"/>
      <c r="C4" s="14"/>
      <c r="D4" s="15"/>
      <c r="E4" s="15"/>
      <c r="F4" s="16"/>
      <c r="G4" s="16"/>
      <c r="H4" s="16"/>
      <c r="I4" s="16"/>
      <c r="J4" s="16"/>
      <c r="K4" s="12"/>
      <c r="AMJ4" s="0"/>
    </row>
    <row r="5" s="8" customFormat="true" ht="24" hidden="false" customHeight="true" outlineLevel="0" collapsed="false">
      <c r="A5" s="12" t="s">
        <v>3</v>
      </c>
      <c r="B5" s="13"/>
      <c r="C5" s="14"/>
      <c r="D5" s="15"/>
      <c r="E5" s="15"/>
      <c r="F5" s="16"/>
      <c r="G5" s="16"/>
      <c r="H5" s="16" t="s">
        <v>4</v>
      </c>
      <c r="I5" s="16"/>
      <c r="J5" s="16"/>
      <c r="K5" s="12"/>
      <c r="AMJ5" s="0"/>
    </row>
    <row r="6" s="8" customFormat="true" ht="24" hidden="false" customHeight="true" outlineLevel="0" collapsed="false">
      <c r="A6" s="12" t="s">
        <v>5</v>
      </c>
      <c r="B6" s="13"/>
      <c r="C6" s="14"/>
      <c r="D6" s="15"/>
      <c r="E6" s="15"/>
      <c r="F6" s="16"/>
      <c r="G6" s="16"/>
      <c r="H6" s="16"/>
      <c r="I6" s="16"/>
      <c r="J6" s="16"/>
      <c r="K6" s="12"/>
      <c r="AMJ6" s="0"/>
    </row>
    <row r="7" s="8" customFormat="true" ht="24" hidden="false" customHeight="true" outlineLevel="0" collapsed="false">
      <c r="A7" s="12" t="s">
        <v>6</v>
      </c>
      <c r="B7" s="13"/>
      <c r="C7" s="14"/>
      <c r="D7" s="15"/>
      <c r="E7" s="15"/>
      <c r="F7" s="16"/>
      <c r="G7" s="16"/>
      <c r="H7" s="16"/>
      <c r="I7" s="16"/>
      <c r="J7" s="16"/>
      <c r="K7" s="12"/>
      <c r="AMJ7" s="0"/>
    </row>
    <row r="8" s="8" customFormat="true" ht="24" hidden="false" customHeight="true" outlineLevel="0" collapsed="false">
      <c r="A8" s="12" t="s">
        <v>0</v>
      </c>
      <c r="B8" s="13"/>
      <c r="C8" s="14"/>
      <c r="D8" s="15"/>
      <c r="E8" s="15"/>
      <c r="F8" s="16"/>
      <c r="G8" s="16"/>
      <c r="H8" s="12"/>
      <c r="I8" s="17" t="s">
        <v>7</v>
      </c>
      <c r="J8" s="17"/>
      <c r="K8" s="18"/>
      <c r="L8" s="19" t="s">
        <v>8</v>
      </c>
      <c r="AMJ8" s="0"/>
    </row>
    <row r="9" s="8" customFormat="true" ht="24" hidden="false" customHeight="true" outlineLevel="0" collapsed="false">
      <c r="A9" s="12" t="s">
        <v>9</v>
      </c>
      <c r="B9" s="13"/>
      <c r="C9" s="14"/>
      <c r="D9" s="15"/>
      <c r="E9" s="15"/>
      <c r="F9" s="16"/>
      <c r="G9" s="16"/>
      <c r="H9" s="12"/>
      <c r="I9" s="20" t="s">
        <v>10</v>
      </c>
      <c r="J9" s="20"/>
      <c r="K9" s="21"/>
      <c r="L9" s="19"/>
      <c r="AMJ9" s="0"/>
    </row>
    <row r="10" s="8" customFormat="true" ht="24" hidden="false" customHeight="true" outlineLevel="0" collapsed="false">
      <c r="A10" s="12" t="s">
        <v>3</v>
      </c>
      <c r="B10" s="13"/>
      <c r="C10" s="14"/>
      <c r="D10" s="15"/>
      <c r="E10" s="15"/>
      <c r="F10" s="16"/>
      <c r="G10" s="16"/>
      <c r="H10" s="12"/>
      <c r="I10" s="20" t="s">
        <v>11</v>
      </c>
      <c r="J10" s="20"/>
      <c r="K10" s="22"/>
      <c r="L10" s="19"/>
      <c r="AMJ10" s="0"/>
    </row>
    <row r="11" s="8" customFormat="true" ht="24" hidden="false" customHeight="true" outlineLevel="0" collapsed="false">
      <c r="A11" s="12" t="s">
        <v>12</v>
      </c>
      <c r="B11" s="13"/>
      <c r="C11" s="14"/>
      <c r="D11" s="15"/>
      <c r="E11" s="15"/>
      <c r="F11" s="16"/>
      <c r="G11" s="16"/>
      <c r="H11" s="12"/>
      <c r="I11" s="20" t="s">
        <v>13</v>
      </c>
      <c r="J11" s="20"/>
      <c r="K11" s="21" t="s">
        <v>8</v>
      </c>
      <c r="L11" s="19"/>
      <c r="AMJ11" s="0"/>
    </row>
    <row r="12" s="8" customFormat="true" ht="24" hidden="false" customHeight="true" outlineLevel="0" collapsed="false">
      <c r="A12" s="12" t="s">
        <v>6</v>
      </c>
      <c r="B12" s="13"/>
      <c r="C12" s="14"/>
      <c r="D12" s="15"/>
      <c r="E12" s="15"/>
      <c r="F12" s="16"/>
      <c r="G12" s="16"/>
      <c r="H12" s="12"/>
      <c r="I12" s="23" t="s">
        <v>14</v>
      </c>
      <c r="J12" s="23"/>
      <c r="K12" s="24"/>
      <c r="L12" s="19"/>
      <c r="AMJ12" s="0"/>
    </row>
    <row r="13" s="8" customFormat="true" ht="18.55" hidden="false" customHeight="false" outlineLevel="0" collapsed="false">
      <c r="A13" s="12"/>
      <c r="B13" s="13"/>
      <c r="C13" s="14"/>
      <c r="D13" s="15"/>
      <c r="E13" s="15"/>
      <c r="F13" s="16"/>
      <c r="G13" s="16"/>
      <c r="H13" s="16"/>
      <c r="I13" s="16"/>
      <c r="J13" s="16"/>
      <c r="K13" s="12"/>
      <c r="AMJ13" s="0"/>
    </row>
    <row r="14" s="8" customFormat="true" ht="18" hidden="false" customHeight="true" outlineLevel="0" collapsed="false">
      <c r="A14" s="12"/>
      <c r="B14" s="13"/>
      <c r="C14" s="25"/>
      <c r="D14" s="25"/>
      <c r="E14" s="25"/>
      <c r="F14" s="25"/>
      <c r="G14" s="16"/>
      <c r="H14" s="16"/>
      <c r="I14" s="26"/>
      <c r="J14" s="26"/>
      <c r="K14" s="12"/>
      <c r="AMJ14" s="0"/>
    </row>
    <row r="15" s="8" customFormat="true" ht="18" hidden="false" customHeight="true" outlineLevel="0" collapsed="false">
      <c r="A15" s="27" t="s">
        <v>15</v>
      </c>
      <c r="B15" s="28" t="n">
        <v>2024</v>
      </c>
      <c r="C15" s="28"/>
      <c r="D15" s="28"/>
      <c r="E15" s="28"/>
      <c r="F15" s="28"/>
      <c r="G15" s="28"/>
      <c r="H15" s="28"/>
      <c r="I15" s="29" t="s">
        <v>16</v>
      </c>
      <c r="J15" s="29"/>
      <c r="K15" s="29"/>
      <c r="L15" s="30"/>
      <c r="AMJ15" s="0"/>
    </row>
    <row r="16" s="8" customFormat="true" ht="33.55" hidden="false" customHeight="true" outlineLevel="0" collapsed="false">
      <c r="A16" s="31" t="s">
        <v>17</v>
      </c>
      <c r="B16" s="32" t="s">
        <v>18</v>
      </c>
      <c r="C16" s="32"/>
      <c r="D16" s="32"/>
      <c r="E16" s="32"/>
      <c r="F16" s="32"/>
      <c r="G16" s="32"/>
      <c r="H16" s="32"/>
      <c r="I16" s="33" t="s">
        <v>19</v>
      </c>
      <c r="J16" s="33"/>
      <c r="K16" s="34" t="n">
        <v>33578224</v>
      </c>
      <c r="L16" s="30"/>
      <c r="AMJ16" s="0"/>
    </row>
    <row r="17" s="8" customFormat="true" ht="18" hidden="false" customHeight="true" outlineLevel="0" collapsed="false">
      <c r="A17" s="31" t="s">
        <v>20</v>
      </c>
      <c r="B17" s="32" t="s">
        <v>21</v>
      </c>
      <c r="C17" s="32"/>
      <c r="D17" s="32"/>
      <c r="E17" s="32"/>
      <c r="F17" s="32"/>
      <c r="G17" s="32"/>
      <c r="H17" s="32"/>
      <c r="I17" s="33" t="s">
        <v>22</v>
      </c>
      <c r="J17" s="33"/>
      <c r="K17" s="34" t="n">
        <v>430</v>
      </c>
      <c r="L17" s="30"/>
      <c r="AMJ17" s="0"/>
    </row>
    <row r="18" s="8" customFormat="true" ht="18" hidden="false" customHeight="true" outlineLevel="0" collapsed="false">
      <c r="A18" s="31" t="s">
        <v>23</v>
      </c>
      <c r="B18" s="32" t="s">
        <v>24</v>
      </c>
      <c r="C18" s="32"/>
      <c r="D18" s="32"/>
      <c r="E18" s="32"/>
      <c r="F18" s="32"/>
      <c r="G18" s="32"/>
      <c r="H18" s="32"/>
      <c r="I18" s="33" t="s">
        <v>25</v>
      </c>
      <c r="J18" s="33"/>
      <c r="K18" s="34" t="n">
        <v>953100000</v>
      </c>
      <c r="L18" s="30"/>
      <c r="AMJ18" s="0"/>
    </row>
    <row r="19" s="8" customFormat="true" ht="18" hidden="false" customHeight="true" outlineLevel="0" collapsed="false">
      <c r="A19" s="31" t="s">
        <v>26</v>
      </c>
      <c r="B19" s="32" t="s">
        <v>27</v>
      </c>
      <c r="C19" s="32"/>
      <c r="D19" s="32"/>
      <c r="E19" s="32"/>
      <c r="F19" s="32"/>
      <c r="G19" s="32"/>
      <c r="H19" s="32"/>
      <c r="I19" s="33" t="s">
        <v>28</v>
      </c>
      <c r="J19" s="33"/>
      <c r="K19" s="34" t="n">
        <v>11000</v>
      </c>
      <c r="L19" s="30"/>
      <c r="AMJ19" s="0"/>
    </row>
    <row r="20" s="8" customFormat="true" ht="18" hidden="false" customHeight="true" outlineLevel="0" collapsed="false">
      <c r="A20" s="31" t="s">
        <v>29</v>
      </c>
      <c r="B20" s="32" t="s">
        <v>30</v>
      </c>
      <c r="C20" s="32"/>
      <c r="D20" s="32"/>
      <c r="E20" s="32"/>
      <c r="F20" s="32"/>
      <c r="G20" s="32"/>
      <c r="H20" s="32"/>
      <c r="I20" s="33" t="s">
        <v>31</v>
      </c>
      <c r="J20" s="33"/>
      <c r="K20" s="34"/>
      <c r="L20" s="30"/>
      <c r="AMJ20" s="0"/>
    </row>
    <row r="21" s="8" customFormat="true" ht="18" hidden="false" customHeight="true" outlineLevel="0" collapsed="false">
      <c r="A21" s="31" t="s">
        <v>32</v>
      </c>
      <c r="B21" s="32" t="s">
        <v>33</v>
      </c>
      <c r="C21" s="32"/>
      <c r="D21" s="32"/>
      <c r="E21" s="32"/>
      <c r="F21" s="32"/>
      <c r="G21" s="32"/>
      <c r="H21" s="32"/>
      <c r="I21" s="33" t="s">
        <v>34</v>
      </c>
      <c r="J21" s="33"/>
      <c r="K21" s="35" t="s">
        <v>35</v>
      </c>
      <c r="L21" s="30"/>
      <c r="AMJ21" s="0"/>
    </row>
    <row r="22" s="8" customFormat="true" ht="18" hidden="false" customHeight="true" outlineLevel="0" collapsed="false">
      <c r="A22" s="31" t="s">
        <v>36</v>
      </c>
      <c r="B22" s="32" t="s">
        <v>37</v>
      </c>
      <c r="C22" s="32"/>
      <c r="D22" s="32"/>
      <c r="E22" s="32"/>
      <c r="F22" s="32"/>
      <c r="G22" s="32"/>
      <c r="H22" s="32"/>
      <c r="I22" s="36"/>
      <c r="J22" s="37"/>
      <c r="K22" s="34"/>
      <c r="L22" s="38"/>
      <c r="AMJ22" s="0"/>
    </row>
    <row r="23" s="8" customFormat="true" ht="24.5" hidden="false" customHeight="true" outlineLevel="0" collapsed="false">
      <c r="A23" s="31" t="s">
        <v>38</v>
      </c>
      <c r="B23" s="32" t="s">
        <v>39</v>
      </c>
      <c r="C23" s="32"/>
      <c r="D23" s="32"/>
      <c r="E23" s="32"/>
      <c r="F23" s="32"/>
      <c r="G23" s="32"/>
      <c r="H23" s="32"/>
      <c r="I23" s="36"/>
      <c r="J23" s="37"/>
      <c r="K23" s="34"/>
      <c r="L23" s="30"/>
      <c r="AMJ23" s="0"/>
    </row>
    <row r="24" s="8" customFormat="true" ht="34.5" hidden="false" customHeight="true" outlineLevel="0" collapsed="false">
      <c r="A24" s="31" t="s">
        <v>40</v>
      </c>
      <c r="B24" s="32" t="n">
        <v>938</v>
      </c>
      <c r="C24" s="32"/>
      <c r="D24" s="32"/>
      <c r="E24" s="32"/>
      <c r="F24" s="32"/>
      <c r="G24" s="32"/>
      <c r="H24" s="32"/>
      <c r="I24" s="33" t="s">
        <v>41</v>
      </c>
      <c r="J24" s="33"/>
      <c r="K24" s="34"/>
      <c r="L24" s="30"/>
      <c r="AMJ24" s="0"/>
    </row>
    <row r="25" s="8" customFormat="true" ht="32.8" hidden="false" customHeight="true" outlineLevel="0" collapsed="false">
      <c r="A25" s="31" t="s">
        <v>42</v>
      </c>
      <c r="B25" s="32" t="s">
        <v>43</v>
      </c>
      <c r="C25" s="32"/>
      <c r="D25" s="32"/>
      <c r="E25" s="32"/>
      <c r="F25" s="32"/>
      <c r="G25" s="32"/>
      <c r="H25" s="32"/>
      <c r="I25" s="33" t="s">
        <v>44</v>
      </c>
      <c r="J25" s="33"/>
      <c r="K25" s="34"/>
      <c r="L25" s="30"/>
      <c r="AMJ25" s="0"/>
    </row>
    <row r="26" s="8" customFormat="true" ht="18" hidden="false" customHeight="true" outlineLevel="0" collapsed="false">
      <c r="A26" s="31" t="s">
        <v>45</v>
      </c>
      <c r="B26" s="32" t="s">
        <v>46</v>
      </c>
      <c r="C26" s="32"/>
      <c r="D26" s="32"/>
      <c r="E26" s="32"/>
      <c r="F26" s="32"/>
      <c r="G26" s="32"/>
      <c r="H26" s="32"/>
      <c r="I26" s="39"/>
      <c r="J26" s="39"/>
      <c r="K26" s="39"/>
      <c r="L26" s="38"/>
      <c r="AMJ26" s="0"/>
    </row>
    <row r="27" s="8" customFormat="true" ht="18" hidden="false" customHeight="true" outlineLevel="0" collapsed="false">
      <c r="A27" s="31" t="s">
        <v>47</v>
      </c>
      <c r="B27" s="32" t="s">
        <v>48</v>
      </c>
      <c r="C27" s="32"/>
      <c r="D27" s="32"/>
      <c r="E27" s="32"/>
      <c r="F27" s="32"/>
      <c r="G27" s="32"/>
      <c r="H27" s="32"/>
      <c r="I27" s="12"/>
      <c r="J27" s="12"/>
      <c r="K27" s="12"/>
      <c r="AMJ27" s="0"/>
    </row>
    <row r="28" s="8" customFormat="true" ht="15" hidden="false" customHeight="true" outlineLevel="0" collapsed="false">
      <c r="A28" s="40"/>
      <c r="B28" s="41"/>
      <c r="C28" s="10"/>
      <c r="D28" s="10"/>
      <c r="E28" s="10"/>
      <c r="AMJ28" s="0"/>
    </row>
    <row r="29" s="8" customFormat="true" ht="19.7" hidden="false" customHeight="true" outlineLevel="0" collapsed="false">
      <c r="A29" s="42" t="s">
        <v>49</v>
      </c>
      <c r="B29" s="42"/>
      <c r="C29" s="42"/>
      <c r="D29" s="42"/>
      <c r="E29" s="42"/>
      <c r="F29" s="42"/>
      <c r="G29" s="42"/>
      <c r="H29" s="42"/>
      <c r="I29" s="42"/>
      <c r="J29" s="42"/>
      <c r="AMJ29" s="0"/>
    </row>
    <row r="30" s="8" customFormat="true" ht="33" hidden="false" customHeight="true" outlineLevel="0" collapsed="false">
      <c r="A30" s="43"/>
      <c r="B30" s="41"/>
      <c r="C30" s="43"/>
      <c r="D30" s="43"/>
      <c r="E30" s="43"/>
      <c r="F30" s="43"/>
      <c r="G30" s="43"/>
      <c r="H30" s="43"/>
      <c r="I30" s="43"/>
      <c r="J30" s="44" t="s">
        <v>50</v>
      </c>
      <c r="AMJ30" s="0"/>
    </row>
    <row r="31" s="8" customFormat="true" ht="37.5" hidden="false" customHeight="true" outlineLevel="0" collapsed="false">
      <c r="A31" s="45" t="s">
        <v>51</v>
      </c>
      <c r="B31" s="46" t="s">
        <v>52</v>
      </c>
      <c r="C31" s="47" t="s">
        <v>53</v>
      </c>
      <c r="D31" s="47" t="s">
        <v>54</v>
      </c>
      <c r="E31" s="47" t="s">
        <v>55</v>
      </c>
      <c r="F31" s="47" t="s">
        <v>56</v>
      </c>
      <c r="G31" s="47" t="s">
        <v>57</v>
      </c>
      <c r="H31" s="47"/>
      <c r="I31" s="47"/>
      <c r="J31" s="47"/>
      <c r="K31" s="47" t="s">
        <v>58</v>
      </c>
      <c r="AMJ31" s="0"/>
    </row>
    <row r="32" s="8" customFormat="true" ht="86.25" hidden="false" customHeight="true" outlineLevel="0" collapsed="false">
      <c r="A32" s="45"/>
      <c r="B32" s="46"/>
      <c r="C32" s="47"/>
      <c r="D32" s="47"/>
      <c r="E32" s="47"/>
      <c r="F32" s="47"/>
      <c r="G32" s="48" t="s">
        <v>59</v>
      </c>
      <c r="H32" s="48" t="s">
        <v>60</v>
      </c>
      <c r="I32" s="48" t="s">
        <v>61</v>
      </c>
      <c r="J32" s="48" t="s">
        <v>62</v>
      </c>
      <c r="K32" s="47"/>
      <c r="AMJ32" s="0"/>
    </row>
    <row r="33" s="52" customFormat="true" ht="17.25" hidden="false" customHeight="true" outlineLevel="0" collapsed="false">
      <c r="A33" s="49" t="n">
        <v>1</v>
      </c>
      <c r="B33" s="50"/>
      <c r="C33" s="51" t="n">
        <v>2</v>
      </c>
      <c r="D33" s="51" t="n">
        <v>3</v>
      </c>
      <c r="E33" s="51" t="n">
        <v>4</v>
      </c>
      <c r="F33" s="51" t="n">
        <v>5</v>
      </c>
      <c r="G33" s="51" t="n">
        <v>6</v>
      </c>
      <c r="H33" s="51" t="n">
        <v>7</v>
      </c>
      <c r="I33" s="51" t="n">
        <v>8</v>
      </c>
      <c r="J33" s="51" t="n">
        <v>9</v>
      </c>
      <c r="K33" s="51" t="n">
        <v>10</v>
      </c>
      <c r="AMJ33" s="0"/>
    </row>
    <row r="34" s="57" customFormat="true" ht="19.7" hidden="false" customHeight="false" outlineLevel="0" collapsed="false">
      <c r="A34" s="53" t="s">
        <v>63</v>
      </c>
      <c r="B34" s="54" t="n">
        <v>1</v>
      </c>
      <c r="C34" s="55" t="n">
        <v>1000</v>
      </c>
      <c r="D34" s="56"/>
      <c r="E34" s="56"/>
      <c r="F34" s="56"/>
      <c r="G34" s="56"/>
      <c r="H34" s="56"/>
      <c r="I34" s="56"/>
      <c r="J34" s="56"/>
      <c r="K34" s="56"/>
      <c r="O34" s="58"/>
      <c r="AMJ34" s="0"/>
    </row>
    <row r="35" s="61" customFormat="true" ht="19.7" hidden="false" customHeight="false" outlineLevel="0" collapsed="false">
      <c r="A35" s="53" t="s">
        <v>64</v>
      </c>
      <c r="B35" s="54" t="n">
        <v>2</v>
      </c>
      <c r="C35" s="55" t="n">
        <v>1010</v>
      </c>
      <c r="D35" s="59" t="n">
        <f aca="false">D37+D38+D42+D43</f>
        <v>267576.6</v>
      </c>
      <c r="E35" s="59" t="n">
        <f aca="false">E37+E38+E42+E43</f>
        <v>268633.9</v>
      </c>
      <c r="F35" s="56" t="n">
        <f aca="false">F36+F37+F38+F42+F43</f>
        <v>262981.8</v>
      </c>
      <c r="G35" s="56" t="n">
        <f aca="false">G37+G38+G42+G43</f>
        <v>71681.6</v>
      </c>
      <c r="H35" s="60" t="n">
        <f aca="false">H37+H38+H42+H43</f>
        <v>63921.9</v>
      </c>
      <c r="I35" s="56" t="n">
        <f aca="false">I36+I37+I38+I42+I43</f>
        <v>62494.4</v>
      </c>
      <c r="J35" s="56" t="n">
        <f aca="false">J36+J37+J38+J42+J43</f>
        <v>64883.9</v>
      </c>
      <c r="K35" s="56"/>
      <c r="AMJ35" s="0"/>
    </row>
    <row r="36" s="64" customFormat="true" ht="32.8" hidden="false" customHeight="true" outlineLevel="0" collapsed="false">
      <c r="A36" s="62" t="s">
        <v>65</v>
      </c>
      <c r="B36" s="54" t="n">
        <v>3</v>
      </c>
      <c r="C36" s="63" t="n">
        <v>1020</v>
      </c>
      <c r="D36" s="56" t="n">
        <v>0</v>
      </c>
      <c r="E36" s="56" t="n">
        <v>0</v>
      </c>
      <c r="F36" s="56" t="n">
        <v>0</v>
      </c>
      <c r="G36" s="56" t="n">
        <v>0</v>
      </c>
      <c r="H36" s="56" t="n">
        <v>0</v>
      </c>
      <c r="I36" s="56" t="n">
        <v>0</v>
      </c>
      <c r="J36" s="56" t="n">
        <v>0</v>
      </c>
      <c r="K36" s="56"/>
      <c r="AMJ36" s="0"/>
    </row>
    <row r="37" s="64" customFormat="true" ht="36" hidden="false" customHeight="true" outlineLevel="0" collapsed="false">
      <c r="A37" s="62" t="s">
        <v>66</v>
      </c>
      <c r="B37" s="54" t="n">
        <v>4</v>
      </c>
      <c r="C37" s="63" t="n">
        <v>1030</v>
      </c>
      <c r="D37" s="56" t="n">
        <v>208909.6</v>
      </c>
      <c r="E37" s="56" t="n">
        <v>220653.7</v>
      </c>
      <c r="F37" s="56" t="n">
        <f aca="false">G37+H37+I37+J37</f>
        <v>225842.5</v>
      </c>
      <c r="G37" s="56" t="n">
        <v>61098.3</v>
      </c>
      <c r="H37" s="56" t="n">
        <v>55344.6</v>
      </c>
      <c r="I37" s="56" t="n">
        <v>54724.8</v>
      </c>
      <c r="J37" s="56" t="n">
        <v>54674.8</v>
      </c>
      <c r="K37" s="56"/>
      <c r="AMJ37" s="0"/>
    </row>
    <row r="38" s="64" customFormat="true" ht="17.35" hidden="false" customHeight="false" outlineLevel="0" collapsed="false">
      <c r="A38" s="62" t="s">
        <v>67</v>
      </c>
      <c r="B38" s="54" t="n">
        <v>5</v>
      </c>
      <c r="C38" s="63" t="n">
        <v>1040</v>
      </c>
      <c r="D38" s="56" t="n">
        <f aca="false">D41+D40+D39</f>
        <v>21762.5</v>
      </c>
      <c r="E38" s="56" t="n">
        <f aca="false">E41+E40+E39</f>
        <v>20478.1</v>
      </c>
      <c r="F38" s="56" t="n">
        <f aca="false">G38+H38+I38+J38</f>
        <v>20370.5</v>
      </c>
      <c r="G38" s="56" t="n">
        <f aca="false">G39+G40+G41</f>
        <v>6185</v>
      </c>
      <c r="H38" s="56" t="n">
        <f aca="false">H39+H40+H41</f>
        <v>4549.3</v>
      </c>
      <c r="I38" s="56" t="n">
        <f aca="false">I39+I40+I41</f>
        <v>3671.6</v>
      </c>
      <c r="J38" s="56" t="n">
        <f aca="false">J39+J40+J41</f>
        <v>5964.6</v>
      </c>
      <c r="K38" s="56"/>
      <c r="P38" s="65"/>
      <c r="AMJ38" s="0"/>
    </row>
    <row r="39" s="64" customFormat="true" ht="21" hidden="false" customHeight="true" outlineLevel="0" collapsed="false">
      <c r="A39" s="66" t="s">
        <v>68</v>
      </c>
      <c r="B39" s="54" t="n">
        <v>6</v>
      </c>
      <c r="C39" s="67" t="s">
        <v>69</v>
      </c>
      <c r="D39" s="59" t="n">
        <v>18159.2</v>
      </c>
      <c r="E39" s="59" t="n">
        <v>20478.1</v>
      </c>
      <c r="F39" s="56" t="n">
        <f aca="false">G39+H39+I39+J39</f>
        <v>20370.5</v>
      </c>
      <c r="G39" s="56" t="n">
        <v>6185</v>
      </c>
      <c r="H39" s="56" t="n">
        <v>4549.3</v>
      </c>
      <c r="I39" s="56" t="n">
        <v>3671.6</v>
      </c>
      <c r="J39" s="56" t="n">
        <v>5964.6</v>
      </c>
      <c r="K39" s="56"/>
      <c r="AMJ39" s="68"/>
    </row>
    <row r="40" s="64" customFormat="true" ht="21" hidden="false" customHeight="true" outlineLevel="0" collapsed="false">
      <c r="A40" s="66" t="s">
        <v>70</v>
      </c>
      <c r="B40" s="54" t="n">
        <v>7</v>
      </c>
      <c r="C40" s="67" t="s">
        <v>71</v>
      </c>
      <c r="D40" s="56" t="n">
        <v>3603.3</v>
      </c>
      <c r="E40" s="56" t="n">
        <v>0</v>
      </c>
      <c r="F40" s="56" t="n">
        <f aca="false">I40+G40</f>
        <v>0</v>
      </c>
      <c r="G40" s="69" t="n">
        <v>0</v>
      </c>
      <c r="H40" s="56" t="n">
        <v>0</v>
      </c>
      <c r="I40" s="56" t="n">
        <v>0</v>
      </c>
      <c r="J40" s="56" t="n">
        <v>0</v>
      </c>
      <c r="K40" s="56"/>
      <c r="AMJ40" s="0"/>
    </row>
    <row r="41" s="64" customFormat="true" ht="25.15" hidden="false" customHeight="true" outlineLevel="0" collapsed="false">
      <c r="A41" s="66" t="s">
        <v>72</v>
      </c>
      <c r="B41" s="54" t="n">
        <v>8</v>
      </c>
      <c r="C41" s="67" t="s">
        <v>73</v>
      </c>
      <c r="D41" s="56" t="n">
        <v>0</v>
      </c>
      <c r="E41" s="56" t="n">
        <v>0</v>
      </c>
      <c r="F41" s="56" t="n">
        <v>0</v>
      </c>
      <c r="G41" s="56" t="n">
        <v>0</v>
      </c>
      <c r="H41" s="56" t="n">
        <v>0</v>
      </c>
      <c r="I41" s="56" t="n">
        <v>0</v>
      </c>
      <c r="J41" s="56" t="n">
        <v>0</v>
      </c>
      <c r="K41" s="56"/>
      <c r="O41" s="65"/>
      <c r="AMJ41" s="0"/>
    </row>
    <row r="42" s="64" customFormat="true" ht="32.8" hidden="false" customHeight="false" outlineLevel="0" collapsed="false">
      <c r="A42" s="62" t="s">
        <v>74</v>
      </c>
      <c r="B42" s="54" t="n">
        <v>9</v>
      </c>
      <c r="C42" s="63" t="n">
        <v>1050</v>
      </c>
      <c r="D42" s="56" t="n">
        <v>9122</v>
      </c>
      <c r="E42" s="56" t="n">
        <v>21748.1</v>
      </c>
      <c r="F42" s="56" t="n">
        <f aca="false">G42+H42+I42+J42</f>
        <v>11567.8</v>
      </c>
      <c r="G42" s="56" t="n">
        <v>3165.3</v>
      </c>
      <c r="H42" s="56" t="n">
        <v>2767</v>
      </c>
      <c r="I42" s="56" t="n">
        <v>2767</v>
      </c>
      <c r="J42" s="56" t="n">
        <v>2868.5</v>
      </c>
      <c r="K42" s="56"/>
      <c r="P42" s="65"/>
      <c r="AMJ42" s="68"/>
    </row>
    <row r="43" s="64" customFormat="true" ht="21" hidden="false" customHeight="true" outlineLevel="0" collapsed="false">
      <c r="A43" s="62" t="s">
        <v>75</v>
      </c>
      <c r="B43" s="54" t="n">
        <v>10</v>
      </c>
      <c r="C43" s="63" t="n">
        <v>1060</v>
      </c>
      <c r="D43" s="56" t="n">
        <f aca="false">D44+D45+D46+D47+D48+D49+D50+D51</f>
        <v>27782.5</v>
      </c>
      <c r="E43" s="56" t="n">
        <f aca="false">E44+E45+E46+E47+E48+E49+E50</f>
        <v>5754</v>
      </c>
      <c r="F43" s="56" t="n">
        <f aca="false">G43+H43+I43+J43</f>
        <v>5201</v>
      </c>
      <c r="G43" s="56" t="n">
        <f aca="false">G44+G45+G46+G47+G48+G49+G50</f>
        <v>1233</v>
      </c>
      <c r="H43" s="56" t="n">
        <f aca="false">H44+H45+H46+H47+H48+H49+H50</f>
        <v>1261</v>
      </c>
      <c r="I43" s="56" t="n">
        <f aca="false">I44+I45+I46+I47+I48+I49+I50</f>
        <v>1331</v>
      </c>
      <c r="J43" s="56" t="n">
        <f aca="false">J44+J45+J46+J47+J48+J49+J50</f>
        <v>1376</v>
      </c>
      <c r="K43" s="56"/>
      <c r="AMJ43" s="68"/>
    </row>
    <row r="44" s="64" customFormat="true" ht="21" hidden="false" customHeight="true" outlineLevel="0" collapsed="false">
      <c r="A44" s="66" t="s">
        <v>76</v>
      </c>
      <c r="B44" s="54" t="n">
        <v>11</v>
      </c>
      <c r="C44" s="67" t="s">
        <v>77</v>
      </c>
      <c r="D44" s="56" t="n">
        <v>657</v>
      </c>
      <c r="E44" s="56" t="n">
        <v>0</v>
      </c>
      <c r="F44" s="56" t="n">
        <f aca="false">G44+H44+I44+J44</f>
        <v>0</v>
      </c>
      <c r="G44" s="56" t="n">
        <v>0</v>
      </c>
      <c r="H44" s="56" t="n">
        <v>0</v>
      </c>
      <c r="I44" s="56" t="n">
        <v>0</v>
      </c>
      <c r="J44" s="56" t="n">
        <v>0</v>
      </c>
      <c r="K44" s="56"/>
      <c r="AMJ44" s="0"/>
    </row>
    <row r="45" s="61" customFormat="true" ht="21" hidden="false" customHeight="true" outlineLevel="0" collapsed="false">
      <c r="A45" s="66" t="s">
        <v>78</v>
      </c>
      <c r="B45" s="54" t="n">
        <v>12</v>
      </c>
      <c r="C45" s="67" t="s">
        <v>79</v>
      </c>
      <c r="D45" s="56" t="n">
        <v>3.3</v>
      </c>
      <c r="E45" s="56" t="n">
        <v>0</v>
      </c>
      <c r="F45" s="56" t="n">
        <f aca="false">G45+H45+I45+J45</f>
        <v>0</v>
      </c>
      <c r="G45" s="56" t="n">
        <v>0</v>
      </c>
      <c r="H45" s="56" t="n">
        <v>0</v>
      </c>
      <c r="I45" s="56" t="n">
        <v>0</v>
      </c>
      <c r="J45" s="56" t="n">
        <v>0</v>
      </c>
      <c r="K45" s="56"/>
      <c r="AMJ45" s="0"/>
    </row>
    <row r="46" s="64" customFormat="true" ht="21" hidden="false" customHeight="true" outlineLevel="0" collapsed="false">
      <c r="A46" s="66" t="s">
        <v>80</v>
      </c>
      <c r="B46" s="54" t="n">
        <v>13</v>
      </c>
      <c r="C46" s="67" t="s">
        <v>81</v>
      </c>
      <c r="D46" s="56" t="n">
        <v>3903</v>
      </c>
      <c r="E46" s="56" t="n">
        <v>0</v>
      </c>
      <c r="F46" s="56" t="n">
        <v>0</v>
      </c>
      <c r="G46" s="56" t="n">
        <v>0</v>
      </c>
      <c r="H46" s="56" t="n">
        <v>0</v>
      </c>
      <c r="I46" s="56" t="n">
        <v>0</v>
      </c>
      <c r="J46" s="56" t="n">
        <v>0</v>
      </c>
      <c r="K46" s="56"/>
      <c r="AMJ46" s="0"/>
    </row>
    <row r="47" s="64" customFormat="true" ht="35.25" hidden="false" customHeight="true" outlineLevel="0" collapsed="false">
      <c r="A47" s="66" t="s">
        <v>82</v>
      </c>
      <c r="B47" s="54" t="n">
        <v>14</v>
      </c>
      <c r="C47" s="67" t="s">
        <v>83</v>
      </c>
      <c r="D47" s="56" t="n">
        <v>4704.7</v>
      </c>
      <c r="E47" s="56" t="n">
        <v>5754</v>
      </c>
      <c r="F47" s="56" t="n">
        <f aca="false">G47+H47+I47+J47</f>
        <v>5201</v>
      </c>
      <c r="G47" s="56" t="n">
        <v>1233</v>
      </c>
      <c r="H47" s="56" t="n">
        <v>1261</v>
      </c>
      <c r="I47" s="56" t="n">
        <v>1331</v>
      </c>
      <c r="J47" s="56" t="n">
        <v>1376</v>
      </c>
      <c r="K47" s="56"/>
      <c r="AMJ47" s="0"/>
    </row>
    <row r="48" s="64" customFormat="true" ht="21" hidden="false" customHeight="true" outlineLevel="0" collapsed="false">
      <c r="A48" s="66" t="s">
        <v>84</v>
      </c>
      <c r="B48" s="54" t="n">
        <v>15</v>
      </c>
      <c r="C48" s="67" t="s">
        <v>85</v>
      </c>
      <c r="D48" s="56" t="n">
        <v>18050.3</v>
      </c>
      <c r="E48" s="56" t="n">
        <v>0</v>
      </c>
      <c r="F48" s="56" t="n">
        <v>0</v>
      </c>
      <c r="G48" s="56" t="n">
        <v>0</v>
      </c>
      <c r="H48" s="56" t="n">
        <v>0</v>
      </c>
      <c r="I48" s="56" t="n">
        <v>0</v>
      </c>
      <c r="J48" s="56" t="n">
        <v>0</v>
      </c>
      <c r="K48" s="56"/>
      <c r="AMJ48" s="0"/>
    </row>
    <row r="49" s="64" customFormat="true" ht="49.15" hidden="false" customHeight="false" outlineLevel="0" collapsed="false">
      <c r="A49" s="66" t="s">
        <v>86</v>
      </c>
      <c r="B49" s="54" t="n">
        <v>16</v>
      </c>
      <c r="C49" s="67" t="s">
        <v>87</v>
      </c>
      <c r="D49" s="56" t="n">
        <v>0</v>
      </c>
      <c r="E49" s="56" t="n">
        <v>0</v>
      </c>
      <c r="F49" s="56" t="n">
        <v>0</v>
      </c>
      <c r="G49" s="56" t="n">
        <v>0</v>
      </c>
      <c r="H49" s="56" t="n">
        <v>0</v>
      </c>
      <c r="I49" s="56" t="n">
        <v>0</v>
      </c>
      <c r="J49" s="56" t="n">
        <v>0</v>
      </c>
      <c r="K49" s="56"/>
      <c r="AMJ49" s="0"/>
    </row>
    <row r="50" s="64" customFormat="true" ht="43.8" hidden="false" customHeight="true" outlineLevel="0" collapsed="false">
      <c r="A50" s="66" t="s">
        <v>88</v>
      </c>
      <c r="B50" s="54" t="n">
        <v>17</v>
      </c>
      <c r="C50" s="67" t="s">
        <v>89</v>
      </c>
      <c r="D50" s="56" t="n">
        <v>0</v>
      </c>
      <c r="E50" s="56" t="n">
        <v>0</v>
      </c>
      <c r="F50" s="56" t="n">
        <v>0</v>
      </c>
      <c r="G50" s="56" t="n">
        <v>0</v>
      </c>
      <c r="H50" s="56" t="n">
        <v>0</v>
      </c>
      <c r="I50" s="56" t="n">
        <v>0</v>
      </c>
      <c r="J50" s="70" t="n">
        <v>0</v>
      </c>
      <c r="K50" s="56"/>
      <c r="AMJ50" s="0"/>
    </row>
    <row r="51" s="64" customFormat="true" ht="20.15" hidden="false" customHeight="true" outlineLevel="0" collapsed="false">
      <c r="A51" s="66" t="s">
        <v>90</v>
      </c>
      <c r="B51" s="54" t="n">
        <v>18</v>
      </c>
      <c r="C51" s="67" t="s">
        <v>91</v>
      </c>
      <c r="D51" s="56" t="n">
        <v>464.2</v>
      </c>
      <c r="E51" s="56"/>
      <c r="F51" s="56"/>
      <c r="G51" s="56"/>
      <c r="H51" s="56"/>
      <c r="I51" s="56"/>
      <c r="J51" s="70"/>
      <c r="K51" s="56"/>
      <c r="AMJ51" s="0"/>
    </row>
    <row r="52" s="64" customFormat="true" ht="17.35" hidden="false" customHeight="false" outlineLevel="0" collapsed="false">
      <c r="A52" s="62" t="s">
        <v>92</v>
      </c>
      <c r="B52" s="54" t="n">
        <v>19</v>
      </c>
      <c r="C52" s="63" t="n">
        <v>1070</v>
      </c>
      <c r="D52" s="71" t="n">
        <v>4573</v>
      </c>
      <c r="E52" s="71" t="n">
        <v>13550.1</v>
      </c>
      <c r="F52" s="56" t="n">
        <v>0</v>
      </c>
      <c r="G52" s="56" t="n">
        <v>0</v>
      </c>
      <c r="H52" s="56" t="n">
        <v>0</v>
      </c>
      <c r="I52" s="56" t="n">
        <v>0</v>
      </c>
      <c r="J52" s="70" t="n">
        <v>0</v>
      </c>
      <c r="K52" s="56"/>
      <c r="AMJ52" s="0"/>
    </row>
    <row r="53" s="64" customFormat="true" ht="33.35" hidden="false" customHeight="false" outlineLevel="0" collapsed="false">
      <c r="A53" s="62" t="s">
        <v>93</v>
      </c>
      <c r="B53" s="54" t="n">
        <v>20</v>
      </c>
      <c r="C53" s="63" t="n">
        <v>1080</v>
      </c>
      <c r="D53" s="71" t="n">
        <v>486.7</v>
      </c>
      <c r="E53" s="71" t="n">
        <v>81.7</v>
      </c>
      <c r="F53" s="56" t="n">
        <v>0</v>
      </c>
      <c r="G53" s="56" t="n">
        <v>0</v>
      </c>
      <c r="H53" s="56" t="n">
        <v>0</v>
      </c>
      <c r="I53" s="56" t="n">
        <v>0</v>
      </c>
      <c r="J53" s="56" t="n">
        <v>0</v>
      </c>
      <c r="K53" s="56"/>
      <c r="AMJ53" s="0"/>
    </row>
    <row r="54" s="64" customFormat="true" ht="21" hidden="false" customHeight="true" outlineLevel="0" collapsed="false">
      <c r="A54" s="53" t="s">
        <v>94</v>
      </c>
      <c r="B54" s="54" t="n">
        <v>21</v>
      </c>
      <c r="C54" s="55" t="n">
        <v>1100</v>
      </c>
      <c r="D54" s="56" t="n">
        <f aca="false">D55+D70+D99+D119</f>
        <v>255593.9</v>
      </c>
      <c r="E54" s="56" t="n">
        <f aca="false">E55+E70+E99+E119</f>
        <v>268633.9</v>
      </c>
      <c r="F54" s="56" t="n">
        <f aca="false">F55+F70+F99+F119</f>
        <v>262981.8</v>
      </c>
      <c r="G54" s="56" t="n">
        <f aca="false">G55+G70+G99+G119</f>
        <v>71681.6</v>
      </c>
      <c r="H54" s="56" t="n">
        <f aca="false">H55+H70+H99+H119</f>
        <v>63921.9</v>
      </c>
      <c r="I54" s="56" t="n">
        <f aca="false">I55+I70+I99+I119</f>
        <v>62494.4</v>
      </c>
      <c r="J54" s="56" t="n">
        <f aca="false">J55+J70+J99+J119</f>
        <v>64883.9</v>
      </c>
      <c r="K54" s="56"/>
      <c r="AMJ54" s="0"/>
    </row>
    <row r="55" s="64" customFormat="true" ht="21" hidden="false" customHeight="true" outlineLevel="0" collapsed="false">
      <c r="A55" s="62" t="s">
        <v>95</v>
      </c>
      <c r="B55" s="54" t="n">
        <v>22</v>
      </c>
      <c r="C55" s="63" t="n">
        <v>1110</v>
      </c>
      <c r="D55" s="56" t="n">
        <v>0</v>
      </c>
      <c r="E55" s="56" t="n">
        <v>0</v>
      </c>
      <c r="F55" s="56" t="n">
        <v>0</v>
      </c>
      <c r="G55" s="56" t="n">
        <v>0</v>
      </c>
      <c r="H55" s="56" t="n">
        <v>0</v>
      </c>
      <c r="I55" s="56" t="n">
        <v>0</v>
      </c>
      <c r="J55" s="56" t="n">
        <v>0</v>
      </c>
      <c r="K55" s="56"/>
      <c r="AMJ55" s="0"/>
    </row>
    <row r="56" s="64" customFormat="true" ht="21" hidden="false" customHeight="true" outlineLevel="0" collapsed="false">
      <c r="A56" s="62" t="s">
        <v>96</v>
      </c>
      <c r="B56" s="54" t="n">
        <v>23</v>
      </c>
      <c r="C56" s="63" t="s">
        <v>97</v>
      </c>
      <c r="D56" s="56" t="n">
        <v>0</v>
      </c>
      <c r="E56" s="56" t="n">
        <v>0</v>
      </c>
      <c r="F56" s="56" t="n">
        <v>0</v>
      </c>
      <c r="G56" s="56" t="n">
        <v>0</v>
      </c>
      <c r="H56" s="56" t="n">
        <v>0</v>
      </c>
      <c r="I56" s="56" t="n">
        <v>0</v>
      </c>
      <c r="J56" s="56" t="n">
        <v>0</v>
      </c>
      <c r="K56" s="56"/>
      <c r="AMJ56" s="0"/>
    </row>
    <row r="57" s="64" customFormat="true" ht="21" hidden="false" customHeight="true" outlineLevel="0" collapsed="false">
      <c r="A57" s="62" t="s">
        <v>98</v>
      </c>
      <c r="B57" s="54" t="n">
        <v>24</v>
      </c>
      <c r="C57" s="63" t="s">
        <v>99</v>
      </c>
      <c r="D57" s="56" t="n">
        <v>0</v>
      </c>
      <c r="E57" s="56" t="n">
        <v>0</v>
      </c>
      <c r="F57" s="56" t="n">
        <v>0</v>
      </c>
      <c r="G57" s="56" t="n">
        <v>0</v>
      </c>
      <c r="H57" s="56" t="n">
        <v>0</v>
      </c>
      <c r="I57" s="56" t="n">
        <v>0</v>
      </c>
      <c r="J57" s="56" t="n">
        <v>0</v>
      </c>
      <c r="K57" s="56"/>
      <c r="AMJ57" s="0"/>
    </row>
    <row r="58" s="64" customFormat="true" ht="21" hidden="false" customHeight="true" outlineLevel="0" collapsed="false">
      <c r="A58" s="62" t="s">
        <v>100</v>
      </c>
      <c r="B58" s="54" t="n">
        <v>25</v>
      </c>
      <c r="C58" s="63" t="s">
        <v>101</v>
      </c>
      <c r="D58" s="56" t="n">
        <v>0</v>
      </c>
      <c r="E58" s="56" t="n">
        <v>0</v>
      </c>
      <c r="F58" s="56" t="n">
        <v>0</v>
      </c>
      <c r="G58" s="56" t="n">
        <v>0</v>
      </c>
      <c r="H58" s="56" t="n">
        <v>0</v>
      </c>
      <c r="I58" s="56" t="n">
        <v>0</v>
      </c>
      <c r="J58" s="56" t="n">
        <v>0</v>
      </c>
      <c r="K58" s="56"/>
      <c r="AMJ58" s="0"/>
    </row>
    <row r="59" s="64" customFormat="true" ht="21" hidden="false" customHeight="true" outlineLevel="0" collapsed="false">
      <c r="A59" s="62" t="s">
        <v>102</v>
      </c>
      <c r="B59" s="54" t="n">
        <v>26</v>
      </c>
      <c r="C59" s="63" t="s">
        <v>103</v>
      </c>
      <c r="D59" s="56" t="n">
        <v>0</v>
      </c>
      <c r="E59" s="56" t="n">
        <v>0</v>
      </c>
      <c r="F59" s="56" t="n">
        <v>0</v>
      </c>
      <c r="G59" s="56" t="n">
        <v>0</v>
      </c>
      <c r="H59" s="56" t="n">
        <v>0</v>
      </c>
      <c r="I59" s="56" t="n">
        <v>0</v>
      </c>
      <c r="J59" s="56" t="n">
        <v>0</v>
      </c>
      <c r="K59" s="56"/>
      <c r="P59" s="65"/>
      <c r="AMJ59" s="0"/>
    </row>
    <row r="60" s="64" customFormat="true" ht="21" hidden="false" customHeight="true" outlineLevel="0" collapsed="false">
      <c r="A60" s="62" t="s">
        <v>104</v>
      </c>
      <c r="B60" s="54" t="n">
        <v>27</v>
      </c>
      <c r="C60" s="63" t="s">
        <v>105</v>
      </c>
      <c r="D60" s="56" t="n">
        <v>0</v>
      </c>
      <c r="E60" s="56" t="n">
        <v>0</v>
      </c>
      <c r="F60" s="56" t="n">
        <v>0</v>
      </c>
      <c r="G60" s="56" t="n">
        <v>0</v>
      </c>
      <c r="H60" s="56" t="n">
        <v>0</v>
      </c>
      <c r="I60" s="56" t="n">
        <v>0</v>
      </c>
      <c r="J60" s="56" t="n">
        <v>0</v>
      </c>
      <c r="K60" s="56"/>
      <c r="AMJ60" s="0"/>
    </row>
    <row r="61" s="64" customFormat="true" ht="21" hidden="false" customHeight="true" outlineLevel="0" collapsed="false">
      <c r="A61" s="62" t="s">
        <v>106</v>
      </c>
      <c r="B61" s="54" t="n">
        <v>28</v>
      </c>
      <c r="C61" s="63" t="s">
        <v>107</v>
      </c>
      <c r="D61" s="56" t="n">
        <v>0</v>
      </c>
      <c r="E61" s="56" t="n">
        <v>0</v>
      </c>
      <c r="F61" s="56" t="n">
        <v>0</v>
      </c>
      <c r="G61" s="56" t="n">
        <v>0</v>
      </c>
      <c r="H61" s="56" t="n">
        <v>0</v>
      </c>
      <c r="I61" s="56" t="n">
        <v>0</v>
      </c>
      <c r="J61" s="56" t="n">
        <v>0</v>
      </c>
      <c r="K61" s="56"/>
      <c r="AMJ61" s="0"/>
    </row>
    <row r="62" s="64" customFormat="true" ht="21" hidden="false" customHeight="true" outlineLevel="0" collapsed="false">
      <c r="A62" s="62" t="s">
        <v>108</v>
      </c>
      <c r="B62" s="54" t="n">
        <v>29</v>
      </c>
      <c r="C62" s="63" t="s">
        <v>109</v>
      </c>
      <c r="D62" s="56" t="n">
        <v>0</v>
      </c>
      <c r="E62" s="56" t="n">
        <v>0</v>
      </c>
      <c r="F62" s="56" t="n">
        <f aca="false">G62+H62+I62+J62</f>
        <v>0</v>
      </c>
      <c r="G62" s="56" t="n">
        <v>0</v>
      </c>
      <c r="H62" s="56" t="n">
        <v>0</v>
      </c>
      <c r="I62" s="56" t="n">
        <v>0</v>
      </c>
      <c r="J62" s="56" t="n">
        <v>0</v>
      </c>
      <c r="K62" s="56"/>
      <c r="AMJ62" s="0"/>
    </row>
    <row r="63" s="64" customFormat="true" ht="21" hidden="false" customHeight="true" outlineLevel="0" collapsed="false">
      <c r="A63" s="62" t="s">
        <v>110</v>
      </c>
      <c r="B63" s="54" t="n">
        <v>30</v>
      </c>
      <c r="C63" s="63" t="s">
        <v>111</v>
      </c>
      <c r="D63" s="56" t="n">
        <v>0</v>
      </c>
      <c r="E63" s="56" t="n">
        <v>0</v>
      </c>
      <c r="F63" s="56" t="n">
        <v>0</v>
      </c>
      <c r="G63" s="56" t="n">
        <v>0</v>
      </c>
      <c r="H63" s="56" t="n">
        <v>0</v>
      </c>
      <c r="I63" s="56" t="n">
        <v>0</v>
      </c>
      <c r="J63" s="56" t="n">
        <v>0</v>
      </c>
      <c r="K63" s="56"/>
      <c r="AMJ63" s="0"/>
    </row>
    <row r="64" s="64" customFormat="true" ht="21" hidden="false" customHeight="true" outlineLevel="0" collapsed="false">
      <c r="A64" s="62" t="s">
        <v>112</v>
      </c>
      <c r="B64" s="54" t="n">
        <v>31</v>
      </c>
      <c r="C64" s="63" t="s">
        <v>113</v>
      </c>
      <c r="D64" s="56" t="n">
        <v>0</v>
      </c>
      <c r="E64" s="56" t="n">
        <v>0</v>
      </c>
      <c r="F64" s="56" t="n">
        <f aca="false">G64+H64+I64+J64</f>
        <v>0</v>
      </c>
      <c r="G64" s="56" t="n">
        <v>0</v>
      </c>
      <c r="H64" s="56" t="n">
        <v>0</v>
      </c>
      <c r="I64" s="56" t="n">
        <v>0</v>
      </c>
      <c r="J64" s="56" t="n">
        <v>0</v>
      </c>
      <c r="K64" s="56"/>
      <c r="AMJ64" s="0"/>
    </row>
    <row r="65" s="64" customFormat="true" ht="21" hidden="false" customHeight="true" outlineLevel="0" collapsed="false">
      <c r="A65" s="62" t="s">
        <v>114</v>
      </c>
      <c r="B65" s="54" t="n">
        <v>32</v>
      </c>
      <c r="C65" s="63" t="s">
        <v>115</v>
      </c>
      <c r="D65" s="56" t="n">
        <v>0</v>
      </c>
      <c r="E65" s="56" t="n">
        <v>0</v>
      </c>
      <c r="F65" s="56" t="n">
        <f aca="false">G65+H65+I65+J65</f>
        <v>0</v>
      </c>
      <c r="G65" s="56" t="n">
        <v>0</v>
      </c>
      <c r="H65" s="56" t="n">
        <v>0</v>
      </c>
      <c r="I65" s="56" t="n">
        <v>0</v>
      </c>
      <c r="J65" s="56" t="n">
        <v>0</v>
      </c>
      <c r="K65" s="56"/>
      <c r="AMJ65" s="0"/>
    </row>
    <row r="66" s="64" customFormat="true" ht="21" hidden="false" customHeight="true" outlineLevel="0" collapsed="false">
      <c r="A66" s="62" t="s">
        <v>116</v>
      </c>
      <c r="B66" s="54" t="n">
        <v>33</v>
      </c>
      <c r="C66" s="63" t="s">
        <v>117</v>
      </c>
      <c r="D66" s="56" t="n">
        <v>0</v>
      </c>
      <c r="E66" s="56" t="n">
        <v>0</v>
      </c>
      <c r="F66" s="56" t="n">
        <v>0</v>
      </c>
      <c r="G66" s="56" t="n">
        <v>0</v>
      </c>
      <c r="H66" s="56" t="n">
        <v>0</v>
      </c>
      <c r="I66" s="56" t="n">
        <v>0</v>
      </c>
      <c r="J66" s="56" t="n">
        <v>0</v>
      </c>
      <c r="K66" s="56"/>
      <c r="AMJ66" s="0"/>
    </row>
    <row r="67" s="64" customFormat="true" ht="21" hidden="false" customHeight="true" outlineLevel="0" collapsed="false">
      <c r="A67" s="72" t="s">
        <v>118</v>
      </c>
      <c r="B67" s="54" t="n">
        <v>34</v>
      </c>
      <c r="C67" s="63" t="s">
        <v>119</v>
      </c>
      <c r="D67" s="56" t="n">
        <v>0</v>
      </c>
      <c r="E67" s="56" t="n">
        <v>0</v>
      </c>
      <c r="F67" s="56" t="n">
        <v>0</v>
      </c>
      <c r="G67" s="56" t="n">
        <v>0</v>
      </c>
      <c r="H67" s="56" t="n">
        <v>0</v>
      </c>
      <c r="I67" s="56" t="n">
        <v>0</v>
      </c>
      <c r="J67" s="56" t="n">
        <v>0</v>
      </c>
      <c r="K67" s="56"/>
      <c r="AMJ67" s="0"/>
    </row>
    <row r="68" s="64" customFormat="true" ht="21" hidden="false" customHeight="true" outlineLevel="0" collapsed="false">
      <c r="A68" s="72" t="s">
        <v>120</v>
      </c>
      <c r="B68" s="54" t="n">
        <v>35</v>
      </c>
      <c r="C68" s="63" t="s">
        <v>121</v>
      </c>
      <c r="D68" s="56" t="n">
        <v>0</v>
      </c>
      <c r="E68" s="56" t="n">
        <v>0</v>
      </c>
      <c r="F68" s="56" t="n">
        <v>0</v>
      </c>
      <c r="G68" s="56" t="n">
        <v>0</v>
      </c>
      <c r="H68" s="56" t="n">
        <v>0</v>
      </c>
      <c r="I68" s="56" t="n">
        <v>0</v>
      </c>
      <c r="J68" s="56" t="n">
        <v>0</v>
      </c>
      <c r="K68" s="56"/>
      <c r="AMJ68" s="0"/>
    </row>
    <row r="69" s="64" customFormat="true" ht="21" hidden="false" customHeight="true" outlineLevel="0" collapsed="false">
      <c r="A69" s="72" t="s">
        <v>122</v>
      </c>
      <c r="B69" s="54" t="n">
        <v>36</v>
      </c>
      <c r="C69" s="63" t="s">
        <v>123</v>
      </c>
      <c r="D69" s="56" t="n">
        <v>0</v>
      </c>
      <c r="E69" s="56" t="n">
        <v>0</v>
      </c>
      <c r="F69" s="56" t="n">
        <v>0</v>
      </c>
      <c r="G69" s="56" t="n">
        <v>0</v>
      </c>
      <c r="H69" s="56" t="n">
        <v>0</v>
      </c>
      <c r="I69" s="56" t="n">
        <v>0</v>
      </c>
      <c r="J69" s="56" t="n">
        <v>0</v>
      </c>
      <c r="K69" s="56"/>
      <c r="AMJ69" s="0"/>
    </row>
    <row r="70" s="64" customFormat="true" ht="21" hidden="false" customHeight="true" outlineLevel="0" collapsed="false">
      <c r="A70" s="62" t="s">
        <v>124</v>
      </c>
      <c r="B70" s="54" t="n">
        <v>37</v>
      </c>
      <c r="C70" s="63" t="n">
        <v>1120</v>
      </c>
      <c r="D70" s="56" t="n">
        <f aca="false">D71+D72+D73+D79+D80+D81+D96+D95</f>
        <v>196952.4</v>
      </c>
      <c r="E70" s="56" t="n">
        <f aca="false">E71+E72+E73+E79+E80+E81+E96</f>
        <v>220653.7</v>
      </c>
      <c r="F70" s="56" t="n">
        <f aca="false">G70+H70+I70+J70</f>
        <v>225842.5</v>
      </c>
      <c r="G70" s="60" t="n">
        <f aca="false">G71+G72+G73+G79+G80+G81+G92+G93+G94+G95+G96</f>
        <v>61098.3</v>
      </c>
      <c r="H70" s="60" t="n">
        <f aca="false">H71+H72+H73+H79+H80+H81+H92+H93+H94+H95+H96</f>
        <v>55344.6</v>
      </c>
      <c r="I70" s="60" t="n">
        <f aca="false">I71+I72+I73+I79+I80+I81+I92+I93+I94+I95+I96</f>
        <v>54724.8</v>
      </c>
      <c r="J70" s="60" t="n">
        <f aca="false">J71+J72+J73+J79+J80+J81+J92+J93+J94+J95+J96</f>
        <v>54674.8</v>
      </c>
      <c r="K70" s="56"/>
      <c r="P70" s="65"/>
      <c r="AMJ70" s="68"/>
    </row>
    <row r="71" s="64" customFormat="true" ht="21" hidden="false" customHeight="true" outlineLevel="0" collapsed="false">
      <c r="A71" s="62" t="s">
        <v>96</v>
      </c>
      <c r="B71" s="54" t="n">
        <v>38</v>
      </c>
      <c r="C71" s="63" t="s">
        <v>125</v>
      </c>
      <c r="D71" s="73" t="n">
        <v>130830.7</v>
      </c>
      <c r="E71" s="73" t="n">
        <v>145552.3</v>
      </c>
      <c r="F71" s="56" t="n">
        <f aca="false">G71+H71+I71+J71</f>
        <v>147560.6</v>
      </c>
      <c r="G71" s="74" t="n">
        <v>37357.3</v>
      </c>
      <c r="H71" s="74" t="n">
        <v>35401.1</v>
      </c>
      <c r="I71" s="74" t="n">
        <v>37401.1</v>
      </c>
      <c r="J71" s="74" t="n">
        <v>37401.1</v>
      </c>
      <c r="K71" s="75"/>
      <c r="AMJ71" s="0"/>
    </row>
    <row r="72" s="64" customFormat="true" ht="21" hidden="false" customHeight="true" outlineLevel="0" collapsed="false">
      <c r="A72" s="62" t="s">
        <v>98</v>
      </c>
      <c r="B72" s="54" t="n">
        <v>39</v>
      </c>
      <c r="C72" s="63" t="s">
        <v>126</v>
      </c>
      <c r="D72" s="73" t="n">
        <v>26975.5</v>
      </c>
      <c r="E72" s="73" t="n">
        <v>31461.6</v>
      </c>
      <c r="F72" s="56" t="n">
        <f aca="false">G72+H72+I72+J72</f>
        <v>31865.1</v>
      </c>
      <c r="G72" s="74" t="n">
        <v>8209</v>
      </c>
      <c r="H72" s="74" t="n">
        <v>7218.7</v>
      </c>
      <c r="I72" s="74" t="n">
        <v>8218.7</v>
      </c>
      <c r="J72" s="74" t="n">
        <v>8218.7</v>
      </c>
      <c r="K72" s="75"/>
      <c r="AMJ72" s="0"/>
    </row>
    <row r="73" s="64" customFormat="true" ht="21" hidden="false" customHeight="true" outlineLevel="0" collapsed="false">
      <c r="A73" s="62" t="s">
        <v>100</v>
      </c>
      <c r="B73" s="54" t="n">
        <v>40</v>
      </c>
      <c r="C73" s="63" t="s">
        <v>127</v>
      </c>
      <c r="D73" s="56" t="n">
        <f aca="false">D74+D75+D76+D77+D78</f>
        <v>884.8</v>
      </c>
      <c r="E73" s="56" t="n">
        <f aca="false">E74+E75+E76+E77+E78</f>
        <v>1999.8</v>
      </c>
      <c r="F73" s="56" t="n">
        <f aca="false">G73+H73+I73+J73</f>
        <v>1079</v>
      </c>
      <c r="G73" s="74" t="n">
        <f aca="false">G74+G75+G76+G77+G78</f>
        <v>329</v>
      </c>
      <c r="H73" s="74" t="n">
        <f aca="false">H74+H75+H76+H77+H78</f>
        <v>250</v>
      </c>
      <c r="I73" s="74" t="n">
        <f aca="false">I74+I75+I76+I77+I78</f>
        <v>250</v>
      </c>
      <c r="J73" s="74" t="n">
        <f aca="false">J74+J75+J76+J77+J78</f>
        <v>250</v>
      </c>
      <c r="K73" s="75"/>
      <c r="AMJ73" s="68"/>
    </row>
    <row r="74" s="64" customFormat="true" ht="17.35" hidden="false" customHeight="false" outlineLevel="0" collapsed="false">
      <c r="A74" s="72" t="s">
        <v>128</v>
      </c>
      <c r="B74" s="54" t="n">
        <v>41</v>
      </c>
      <c r="C74" s="76" t="s">
        <v>129</v>
      </c>
      <c r="D74" s="73" t="n">
        <v>808.9</v>
      </c>
      <c r="E74" s="73" t="n">
        <v>1674.8</v>
      </c>
      <c r="F74" s="56" t="n">
        <f aca="false">G74+H74+I74+J74</f>
        <v>521</v>
      </c>
      <c r="G74" s="74" t="n">
        <v>131</v>
      </c>
      <c r="H74" s="56" t="n">
        <v>130</v>
      </c>
      <c r="I74" s="56" t="n">
        <v>130</v>
      </c>
      <c r="J74" s="56" t="n">
        <v>130</v>
      </c>
      <c r="K74" s="75"/>
      <c r="AMJ74" s="0"/>
    </row>
    <row r="75" s="64" customFormat="true" ht="17.35" hidden="false" customHeight="false" outlineLevel="0" collapsed="false">
      <c r="A75" s="72" t="s">
        <v>130</v>
      </c>
      <c r="B75" s="54" t="n">
        <v>42</v>
      </c>
      <c r="C75" s="76" t="s">
        <v>131</v>
      </c>
      <c r="D75" s="73" t="n">
        <v>54.4</v>
      </c>
      <c r="E75" s="73" t="n">
        <v>165</v>
      </c>
      <c r="F75" s="56" t="n">
        <f aca="false">G75+H75+I75+J75</f>
        <v>231</v>
      </c>
      <c r="G75" s="74" t="n">
        <v>81</v>
      </c>
      <c r="H75" s="74" t="n">
        <v>50</v>
      </c>
      <c r="I75" s="74" t="n">
        <v>50</v>
      </c>
      <c r="J75" s="56" t="n">
        <v>50</v>
      </c>
      <c r="K75" s="75"/>
      <c r="AMJ75" s="0"/>
    </row>
    <row r="76" s="64" customFormat="true" ht="17.35" hidden="false" customHeight="false" outlineLevel="0" collapsed="false">
      <c r="A76" s="72" t="s">
        <v>132</v>
      </c>
      <c r="B76" s="54" t="n">
        <v>43</v>
      </c>
      <c r="C76" s="76" t="s">
        <v>133</v>
      </c>
      <c r="D76" s="73" t="n">
        <v>0</v>
      </c>
      <c r="E76" s="73" t="n">
        <v>0</v>
      </c>
      <c r="F76" s="56" t="n">
        <f aca="false">G76+H76+I76+J76</f>
        <v>0</v>
      </c>
      <c r="G76" s="56" t="n">
        <v>0</v>
      </c>
      <c r="H76" s="56" t="n">
        <v>0</v>
      </c>
      <c r="I76" s="56" t="n">
        <v>0</v>
      </c>
      <c r="J76" s="56" t="n">
        <v>0</v>
      </c>
      <c r="K76" s="75"/>
      <c r="AMJ76" s="0"/>
    </row>
    <row r="77" s="64" customFormat="true" ht="21.05" hidden="false" customHeight="true" outlineLevel="0" collapsed="false">
      <c r="A77" s="72" t="s">
        <v>134</v>
      </c>
      <c r="B77" s="54" t="n">
        <v>44</v>
      </c>
      <c r="C77" s="76" t="s">
        <v>135</v>
      </c>
      <c r="D77" s="73" t="n">
        <v>21.5</v>
      </c>
      <c r="E77" s="73" t="n">
        <v>0</v>
      </c>
      <c r="F77" s="56" t="n">
        <f aca="false">G77+H77+I77+J77</f>
        <v>246</v>
      </c>
      <c r="G77" s="56" t="n">
        <v>96</v>
      </c>
      <c r="H77" s="56" t="n">
        <v>50</v>
      </c>
      <c r="I77" s="56" t="n">
        <v>50</v>
      </c>
      <c r="J77" s="56" t="n">
        <v>50</v>
      </c>
      <c r="K77" s="75"/>
      <c r="AMJ77" s="0"/>
    </row>
    <row r="78" s="64" customFormat="true" ht="18.4" hidden="false" customHeight="true" outlineLevel="0" collapsed="false">
      <c r="A78" s="72" t="s">
        <v>136</v>
      </c>
      <c r="B78" s="54" t="n">
        <v>45</v>
      </c>
      <c r="C78" s="76" t="s">
        <v>137</v>
      </c>
      <c r="D78" s="73" t="n">
        <v>0</v>
      </c>
      <c r="E78" s="73" t="n">
        <v>160</v>
      </c>
      <c r="F78" s="56" t="n">
        <f aca="false">G78+H78+I78+J78</f>
        <v>81</v>
      </c>
      <c r="G78" s="74" t="n">
        <v>21</v>
      </c>
      <c r="H78" s="74" t="n">
        <v>20</v>
      </c>
      <c r="I78" s="74" t="n">
        <v>20</v>
      </c>
      <c r="J78" s="74" t="n">
        <v>20</v>
      </c>
      <c r="K78" s="75"/>
      <c r="AMJ78" s="0"/>
    </row>
    <row r="79" s="64" customFormat="true" ht="18" hidden="false" customHeight="true" outlineLevel="0" collapsed="false">
      <c r="A79" s="62" t="s">
        <v>102</v>
      </c>
      <c r="B79" s="54" t="n">
        <v>46</v>
      </c>
      <c r="C79" s="63" t="s">
        <v>138</v>
      </c>
      <c r="D79" s="73" t="n">
        <v>26528.9</v>
      </c>
      <c r="E79" s="73" t="n">
        <v>27300</v>
      </c>
      <c r="F79" s="56" t="n">
        <f aca="false">G79+H79+I79+J79</f>
        <v>31884</v>
      </c>
      <c r="G79" s="74" t="n">
        <v>8545</v>
      </c>
      <c r="H79" s="74" t="n">
        <v>6940</v>
      </c>
      <c r="I79" s="74" t="n">
        <v>8227</v>
      </c>
      <c r="J79" s="74" t="n">
        <v>8172</v>
      </c>
      <c r="K79" s="75"/>
      <c r="AMJ79" s="0"/>
    </row>
    <row r="80" s="64" customFormat="true" ht="18" hidden="false" customHeight="true" outlineLevel="0" collapsed="false">
      <c r="A80" s="62" t="s">
        <v>104</v>
      </c>
      <c r="B80" s="54" t="n">
        <v>47</v>
      </c>
      <c r="C80" s="63" t="s">
        <v>139</v>
      </c>
      <c r="D80" s="73" t="n">
        <v>0</v>
      </c>
      <c r="E80" s="73" t="n">
        <v>0</v>
      </c>
      <c r="F80" s="56" t="n">
        <f aca="false">G80+H80+I80+J80</f>
        <v>1500</v>
      </c>
      <c r="G80" s="56" t="n">
        <v>1500</v>
      </c>
      <c r="H80" s="56" t="n">
        <v>0</v>
      </c>
      <c r="I80" s="56" t="n">
        <v>0</v>
      </c>
      <c r="J80" s="56" t="n">
        <v>0</v>
      </c>
      <c r="K80" s="75"/>
      <c r="AMJ80" s="0"/>
    </row>
    <row r="81" s="64" customFormat="true" ht="18" hidden="false" customHeight="true" outlineLevel="0" collapsed="false">
      <c r="A81" s="62" t="s">
        <v>106</v>
      </c>
      <c r="B81" s="54" t="n">
        <v>48</v>
      </c>
      <c r="C81" s="63" t="s">
        <v>140</v>
      </c>
      <c r="D81" s="73" t="n">
        <f aca="false">D82+D83+D84+D85+D86+D87+D88+D89+D90+D91</f>
        <v>6559.3</v>
      </c>
      <c r="E81" s="73" t="n">
        <f aca="false">E82+E83+E84+E85+E86+E87+E88+E89+E90+E91</f>
        <v>5840</v>
      </c>
      <c r="F81" s="56" t="n">
        <f aca="false">G81+H81+I81+J81</f>
        <v>2512.8</v>
      </c>
      <c r="G81" s="74" t="n">
        <f aca="false">G82+G83+G84+G85+G86+G87+G88+G89+G90+G91</f>
        <v>649</v>
      </c>
      <c r="H81" s="74" t="n">
        <f aca="false">H82+H83+H84+H85+H86+H87+H88+H89+H90+H91</f>
        <v>602.8</v>
      </c>
      <c r="I81" s="74" t="n">
        <f aca="false">I82+I83+I84+I85+I86+I87+I88+I89+I90+I91</f>
        <v>628</v>
      </c>
      <c r="J81" s="74" t="n">
        <f aca="false">J82+J83+J84+J85+J86+J87+J88+J89+J90+J91</f>
        <v>633</v>
      </c>
      <c r="K81" s="75"/>
      <c r="AMJ81" s="68"/>
    </row>
    <row r="82" s="64" customFormat="true" ht="18" hidden="false" customHeight="true" outlineLevel="0" collapsed="false">
      <c r="A82" s="77" t="s">
        <v>141</v>
      </c>
      <c r="B82" s="54" t="n">
        <v>49</v>
      </c>
      <c r="C82" s="76" t="s">
        <v>142</v>
      </c>
      <c r="D82" s="73" t="n">
        <v>107.3</v>
      </c>
      <c r="E82" s="73" t="n">
        <v>180</v>
      </c>
      <c r="F82" s="73" t="n">
        <f aca="false">G82+H82+I82+J82</f>
        <v>60.4</v>
      </c>
      <c r="G82" s="74" t="n">
        <v>10.4</v>
      </c>
      <c r="H82" s="74" t="n">
        <v>10</v>
      </c>
      <c r="I82" s="74" t="n">
        <v>20</v>
      </c>
      <c r="J82" s="74" t="n">
        <v>20</v>
      </c>
      <c r="K82" s="75"/>
      <c r="AMJ82" s="0"/>
    </row>
    <row r="83" s="64" customFormat="true" ht="18" hidden="false" customHeight="true" outlineLevel="0" collapsed="false">
      <c r="A83" s="77" t="s">
        <v>143</v>
      </c>
      <c r="B83" s="54" t="n">
        <v>50</v>
      </c>
      <c r="C83" s="76" t="s">
        <v>144</v>
      </c>
      <c r="D83" s="73" t="n">
        <v>269.2</v>
      </c>
      <c r="E83" s="73" t="n">
        <v>280</v>
      </c>
      <c r="F83" s="73" t="n">
        <f aca="false">G83+H83+I83+J83</f>
        <v>647.2</v>
      </c>
      <c r="G83" s="74" t="n">
        <v>161.2</v>
      </c>
      <c r="H83" s="74" t="n">
        <v>162</v>
      </c>
      <c r="I83" s="74" t="n">
        <v>162</v>
      </c>
      <c r="J83" s="74" t="n">
        <v>162</v>
      </c>
      <c r="K83" s="75"/>
      <c r="AMJ83" s="0"/>
    </row>
    <row r="84" s="64" customFormat="true" ht="18" hidden="false" customHeight="true" outlineLevel="0" collapsed="false">
      <c r="A84" s="77" t="s">
        <v>145</v>
      </c>
      <c r="B84" s="54" t="n">
        <v>51</v>
      </c>
      <c r="C84" s="76" t="s">
        <v>146</v>
      </c>
      <c r="D84" s="73" t="n">
        <v>3336.5</v>
      </c>
      <c r="E84" s="73" t="n">
        <v>2660</v>
      </c>
      <c r="F84" s="73" t="n">
        <f aca="false">G84+H84+I84+J84</f>
        <v>471.9</v>
      </c>
      <c r="G84" s="74" t="n">
        <v>112.1</v>
      </c>
      <c r="H84" s="74" t="n">
        <v>114.8</v>
      </c>
      <c r="I84" s="74" t="n">
        <v>120</v>
      </c>
      <c r="J84" s="74" t="n">
        <v>125</v>
      </c>
      <c r="K84" s="75"/>
      <c r="AMJ84" s="0"/>
    </row>
    <row r="85" s="64" customFormat="true" ht="18" hidden="false" customHeight="true" outlineLevel="0" collapsed="false">
      <c r="A85" s="77" t="s">
        <v>147</v>
      </c>
      <c r="B85" s="54" t="n">
        <v>52</v>
      </c>
      <c r="C85" s="76" t="s">
        <v>148</v>
      </c>
      <c r="D85" s="73" t="n">
        <v>46.3</v>
      </c>
      <c r="E85" s="73" t="n">
        <v>260</v>
      </c>
      <c r="F85" s="73" t="n">
        <f aca="false">G85+H85+I85+J85</f>
        <v>33.7</v>
      </c>
      <c r="G85" s="73" t="n">
        <v>33.7</v>
      </c>
      <c r="H85" s="73" t="n">
        <v>0</v>
      </c>
      <c r="I85" s="73" t="n">
        <v>0</v>
      </c>
      <c r="J85" s="73" t="n">
        <v>0</v>
      </c>
      <c r="K85" s="75"/>
      <c r="AMJ85" s="0"/>
    </row>
    <row r="86" s="64" customFormat="true" ht="18" hidden="false" customHeight="true" outlineLevel="0" collapsed="false">
      <c r="A86" s="77" t="s">
        <v>149</v>
      </c>
      <c r="B86" s="54" t="n">
        <v>53</v>
      </c>
      <c r="C86" s="76" t="s">
        <v>150</v>
      </c>
      <c r="D86" s="73" t="n">
        <v>963.9</v>
      </c>
      <c r="E86" s="73" t="n">
        <v>0</v>
      </c>
      <c r="F86" s="73" t="n">
        <f aca="false">G86+H86+I86+J86</f>
        <v>0</v>
      </c>
      <c r="G86" s="73" t="n">
        <v>0</v>
      </c>
      <c r="H86" s="73" t="n">
        <v>0</v>
      </c>
      <c r="I86" s="73" t="n">
        <v>0</v>
      </c>
      <c r="J86" s="73" t="n">
        <v>0</v>
      </c>
      <c r="K86" s="75"/>
      <c r="AMJ86" s="0"/>
    </row>
    <row r="87" s="64" customFormat="true" ht="33.75" hidden="false" customHeight="true" outlineLevel="0" collapsed="false">
      <c r="A87" s="77" t="s">
        <v>151</v>
      </c>
      <c r="B87" s="54" t="n">
        <v>54</v>
      </c>
      <c r="C87" s="76" t="s">
        <v>152</v>
      </c>
      <c r="D87" s="73" t="n">
        <v>599.9</v>
      </c>
      <c r="E87" s="73" t="n">
        <v>660</v>
      </c>
      <c r="F87" s="73" t="n">
        <f aca="false">G87+H87+I87+J87</f>
        <v>1103.6</v>
      </c>
      <c r="G87" s="74" t="n">
        <v>275.6</v>
      </c>
      <c r="H87" s="74" t="n">
        <v>276</v>
      </c>
      <c r="I87" s="74" t="n">
        <v>276</v>
      </c>
      <c r="J87" s="74" t="n">
        <v>276</v>
      </c>
      <c r="K87" s="75"/>
      <c r="AMJ87" s="0"/>
    </row>
    <row r="88" s="64" customFormat="true" ht="18" hidden="false" customHeight="true" outlineLevel="0" collapsed="false">
      <c r="A88" s="77" t="s">
        <v>153</v>
      </c>
      <c r="B88" s="54" t="n">
        <v>55</v>
      </c>
      <c r="C88" s="76" t="s">
        <v>154</v>
      </c>
      <c r="D88" s="73" t="n">
        <v>0</v>
      </c>
      <c r="E88" s="73" t="n">
        <v>0</v>
      </c>
      <c r="F88" s="73" t="n">
        <f aca="false">G88+H88+I88+J88</f>
        <v>0</v>
      </c>
      <c r="G88" s="73" t="n">
        <v>0</v>
      </c>
      <c r="H88" s="73" t="n">
        <v>0</v>
      </c>
      <c r="I88" s="73" t="n">
        <v>0</v>
      </c>
      <c r="J88" s="73" t="n">
        <v>0</v>
      </c>
      <c r="K88" s="75"/>
      <c r="AMJ88" s="0"/>
    </row>
    <row r="89" s="64" customFormat="true" ht="18" hidden="false" customHeight="true" outlineLevel="0" collapsed="false">
      <c r="A89" s="77" t="s">
        <v>155</v>
      </c>
      <c r="B89" s="54" t="n">
        <v>56</v>
      </c>
      <c r="C89" s="76" t="s">
        <v>156</v>
      </c>
      <c r="D89" s="73" t="n">
        <v>0</v>
      </c>
      <c r="E89" s="73" t="n">
        <v>40</v>
      </c>
      <c r="F89" s="73" t="n">
        <f aca="false">G89+H89+I89+J89</f>
        <v>30</v>
      </c>
      <c r="G89" s="73" t="n">
        <v>0</v>
      </c>
      <c r="H89" s="73" t="n">
        <v>10</v>
      </c>
      <c r="I89" s="73" t="n">
        <v>10</v>
      </c>
      <c r="J89" s="73" t="n">
        <v>10</v>
      </c>
      <c r="K89" s="75"/>
      <c r="AMJ89" s="0"/>
    </row>
    <row r="90" s="64" customFormat="true" ht="17.35" hidden="false" customHeight="false" outlineLevel="0" collapsed="false">
      <c r="A90" s="77" t="s">
        <v>157</v>
      </c>
      <c r="B90" s="54" t="n">
        <v>57</v>
      </c>
      <c r="C90" s="76" t="s">
        <v>158</v>
      </c>
      <c r="D90" s="73" t="n">
        <v>778.9</v>
      </c>
      <c r="E90" s="73" t="n">
        <v>1140</v>
      </c>
      <c r="F90" s="73" t="n">
        <f aca="false">G90+H90+I90+J90</f>
        <v>0</v>
      </c>
      <c r="G90" s="73" t="n">
        <v>0</v>
      </c>
      <c r="H90" s="73" t="n">
        <v>0</v>
      </c>
      <c r="I90" s="73" t="n">
        <v>0</v>
      </c>
      <c r="J90" s="73" t="n">
        <v>0</v>
      </c>
      <c r="K90" s="75"/>
      <c r="AMJ90" s="0"/>
    </row>
    <row r="91" s="64" customFormat="true" ht="17.35" hidden="false" customHeight="false" outlineLevel="0" collapsed="false">
      <c r="A91" s="77" t="s">
        <v>136</v>
      </c>
      <c r="B91" s="54" t="n">
        <v>58</v>
      </c>
      <c r="C91" s="76" t="s">
        <v>159</v>
      </c>
      <c r="D91" s="73" t="n">
        <v>457.3</v>
      </c>
      <c r="E91" s="73" t="n">
        <v>620</v>
      </c>
      <c r="F91" s="73" t="n">
        <f aca="false">G91+H91+I91+J91</f>
        <v>166</v>
      </c>
      <c r="G91" s="74" t="n">
        <v>56</v>
      </c>
      <c r="H91" s="74" t="n">
        <v>30</v>
      </c>
      <c r="I91" s="74" t="n">
        <v>40</v>
      </c>
      <c r="J91" s="74" t="n">
        <v>40</v>
      </c>
      <c r="K91" s="75"/>
      <c r="AMJ91" s="0"/>
    </row>
    <row r="92" s="64" customFormat="true" ht="21" hidden="false" customHeight="true" outlineLevel="0" collapsed="false">
      <c r="A92" s="62" t="s">
        <v>108</v>
      </c>
      <c r="B92" s="54" t="n">
        <v>59</v>
      </c>
      <c r="C92" s="63" t="s">
        <v>160</v>
      </c>
      <c r="D92" s="73" t="n">
        <v>0</v>
      </c>
      <c r="E92" s="73" t="n">
        <v>0</v>
      </c>
      <c r="F92" s="73" t="n">
        <f aca="false">G92+H92+I92+J92</f>
        <v>0</v>
      </c>
      <c r="G92" s="56" t="n">
        <v>0</v>
      </c>
      <c r="H92" s="56" t="n">
        <v>0</v>
      </c>
      <c r="I92" s="56" t="n">
        <v>0</v>
      </c>
      <c r="J92" s="56" t="n">
        <v>0</v>
      </c>
      <c r="K92" s="75"/>
      <c r="AMJ92" s="0"/>
    </row>
    <row r="93" s="64" customFormat="true" ht="21" hidden="false" customHeight="true" outlineLevel="0" collapsed="false">
      <c r="A93" s="62" t="s">
        <v>110</v>
      </c>
      <c r="B93" s="54" t="n">
        <v>60</v>
      </c>
      <c r="C93" s="63" t="s">
        <v>161</v>
      </c>
      <c r="D93" s="73" t="n">
        <v>0</v>
      </c>
      <c r="E93" s="73" t="n">
        <v>0</v>
      </c>
      <c r="F93" s="73" t="n">
        <f aca="false">G93+H93+I93+J93</f>
        <v>0</v>
      </c>
      <c r="G93" s="56" t="n">
        <v>0</v>
      </c>
      <c r="H93" s="56" t="n">
        <v>0</v>
      </c>
      <c r="I93" s="56" t="n">
        <v>0</v>
      </c>
      <c r="J93" s="56" t="n">
        <v>0</v>
      </c>
      <c r="K93" s="75"/>
      <c r="T93" s="0"/>
      <c r="AMJ93" s="0"/>
    </row>
    <row r="94" s="64" customFormat="true" ht="21" hidden="false" customHeight="true" outlineLevel="0" collapsed="false">
      <c r="A94" s="62" t="s">
        <v>112</v>
      </c>
      <c r="B94" s="54" t="n">
        <v>61</v>
      </c>
      <c r="C94" s="63" t="s">
        <v>162</v>
      </c>
      <c r="D94" s="73" t="n">
        <v>0</v>
      </c>
      <c r="E94" s="73" t="n">
        <v>0</v>
      </c>
      <c r="F94" s="73" t="n">
        <f aca="false">G94+H94+I94+J94</f>
        <v>0</v>
      </c>
      <c r="G94" s="56" t="n">
        <v>0</v>
      </c>
      <c r="H94" s="56" t="n">
        <v>0</v>
      </c>
      <c r="I94" s="56" t="n">
        <v>0</v>
      </c>
      <c r="J94" s="56" t="n">
        <v>0</v>
      </c>
      <c r="K94" s="75"/>
      <c r="AMJ94" s="0"/>
    </row>
    <row r="95" s="64" customFormat="true" ht="21" hidden="false" customHeight="true" outlineLevel="0" collapsed="false">
      <c r="A95" s="62" t="s">
        <v>163</v>
      </c>
      <c r="B95" s="54" t="n">
        <v>62</v>
      </c>
      <c r="C95" s="63" t="s">
        <v>164</v>
      </c>
      <c r="D95" s="73" t="n">
        <v>612.3</v>
      </c>
      <c r="E95" s="73" t="n">
        <v>0</v>
      </c>
      <c r="F95" s="73" t="n">
        <f aca="false">G95+H95+I95+J95</f>
        <v>0</v>
      </c>
      <c r="G95" s="56" t="n">
        <v>0</v>
      </c>
      <c r="H95" s="56" t="n">
        <v>0</v>
      </c>
      <c r="I95" s="56" t="n">
        <v>0</v>
      </c>
      <c r="J95" s="56" t="n">
        <v>0</v>
      </c>
      <c r="K95" s="75"/>
      <c r="AMJ95" s="0"/>
    </row>
    <row r="96" s="64" customFormat="true" ht="21" hidden="false" customHeight="true" outlineLevel="0" collapsed="false">
      <c r="A96" s="62" t="s">
        <v>165</v>
      </c>
      <c r="B96" s="54" t="n">
        <v>63</v>
      </c>
      <c r="C96" s="63" t="s">
        <v>166</v>
      </c>
      <c r="D96" s="73" t="n">
        <f aca="false">D97+D98</f>
        <v>4560.9</v>
      </c>
      <c r="E96" s="73" t="n">
        <f aca="false">E97+E98</f>
        <v>8500</v>
      </c>
      <c r="F96" s="73" t="n">
        <f aca="false">G96+H96+I96+J96</f>
        <v>9441</v>
      </c>
      <c r="G96" s="56" t="n">
        <f aca="false">G97+G98</f>
        <v>4509</v>
      </c>
      <c r="H96" s="56" t="n">
        <f aca="false">H97+H98</f>
        <v>4932</v>
      </c>
      <c r="I96" s="56" t="n">
        <f aca="false">I97+I98</f>
        <v>0</v>
      </c>
      <c r="J96" s="56" t="n">
        <f aca="false">J97+J98</f>
        <v>0</v>
      </c>
      <c r="K96" s="75"/>
      <c r="AMJ96" s="0"/>
    </row>
    <row r="97" s="64" customFormat="true" ht="21" hidden="false" customHeight="true" outlineLevel="0" collapsed="false">
      <c r="A97" s="72" t="s">
        <v>118</v>
      </c>
      <c r="B97" s="54" t="n">
        <v>64</v>
      </c>
      <c r="C97" s="63" t="s">
        <v>167</v>
      </c>
      <c r="D97" s="73" t="n">
        <v>1219.3</v>
      </c>
      <c r="E97" s="73" t="n">
        <v>7000</v>
      </c>
      <c r="F97" s="73" t="n">
        <f aca="false">G97+H97+I97+J97</f>
        <v>1009</v>
      </c>
      <c r="G97" s="56" t="n">
        <v>1009</v>
      </c>
      <c r="H97" s="56" t="n">
        <v>0</v>
      </c>
      <c r="I97" s="56" t="n">
        <v>0</v>
      </c>
      <c r="J97" s="56" t="n">
        <v>0</v>
      </c>
      <c r="K97" s="75"/>
      <c r="AMJ97" s="0"/>
    </row>
    <row r="98" s="64" customFormat="true" ht="21" hidden="false" customHeight="true" outlineLevel="0" collapsed="false">
      <c r="A98" s="72" t="s">
        <v>120</v>
      </c>
      <c r="B98" s="54" t="n">
        <v>65</v>
      </c>
      <c r="C98" s="63" t="s">
        <v>168</v>
      </c>
      <c r="D98" s="73" t="n">
        <v>3341.6</v>
      </c>
      <c r="E98" s="73" t="n">
        <v>1500</v>
      </c>
      <c r="F98" s="73" t="n">
        <f aca="false">G98+H98+I98+J98</f>
        <v>8432</v>
      </c>
      <c r="G98" s="56" t="n">
        <v>3500</v>
      </c>
      <c r="H98" s="56" t="n">
        <v>4932</v>
      </c>
      <c r="I98" s="56" t="n">
        <v>0</v>
      </c>
      <c r="J98" s="56" t="n">
        <v>0</v>
      </c>
      <c r="K98" s="75"/>
      <c r="AMJ98" s="0"/>
    </row>
    <row r="99" s="64" customFormat="true" ht="21" hidden="false" customHeight="true" outlineLevel="0" collapsed="false">
      <c r="A99" s="62" t="s">
        <v>169</v>
      </c>
      <c r="B99" s="54" t="n">
        <v>66</v>
      </c>
      <c r="C99" s="63" t="n">
        <v>1130</v>
      </c>
      <c r="D99" s="56" t="n">
        <f aca="false">D100+D101+D102+D103+D104+D105+D106+D107+D115+D114</f>
        <v>27757</v>
      </c>
      <c r="E99" s="56" t="n">
        <f aca="false">E100+E101+E102+E103+E104+E105+E106+E107+E112+E113+E115+E116</f>
        <v>5754</v>
      </c>
      <c r="F99" s="56" t="n">
        <f aca="false">G99+H99+I99+J99</f>
        <v>5201</v>
      </c>
      <c r="G99" s="74" t="n">
        <f aca="false">G100+G101+G102+G103+G104+G105+G106+G107+G115+G116</f>
        <v>1233</v>
      </c>
      <c r="H99" s="74" t="n">
        <f aca="false">H100+H101+H102+H103+H104+H105+H106+H107+H115+H116</f>
        <v>1261</v>
      </c>
      <c r="I99" s="74" t="n">
        <f aca="false">I100+I101+I102+I103+I104+I105+I106+I107+I115+I116</f>
        <v>1331</v>
      </c>
      <c r="J99" s="74" t="n">
        <f aca="false">J100+J101+J102+J103+J104+J105+J106+J107+J115+J116</f>
        <v>1376</v>
      </c>
      <c r="K99" s="56"/>
      <c r="AMJ99" s="68"/>
    </row>
    <row r="100" s="64" customFormat="true" ht="21" hidden="false" customHeight="true" outlineLevel="0" collapsed="false">
      <c r="A100" s="62" t="s">
        <v>96</v>
      </c>
      <c r="B100" s="54" t="n">
        <v>67</v>
      </c>
      <c r="C100" s="63" t="s">
        <v>170</v>
      </c>
      <c r="D100" s="56" t="n">
        <v>1139.3</v>
      </c>
      <c r="E100" s="56" t="n">
        <v>1348.8</v>
      </c>
      <c r="F100" s="73" t="n">
        <f aca="false">G100+H100+I100+J100</f>
        <v>345</v>
      </c>
      <c r="G100" s="73" t="n">
        <v>75</v>
      </c>
      <c r="H100" s="73" t="n">
        <v>90</v>
      </c>
      <c r="I100" s="73" t="n">
        <v>90</v>
      </c>
      <c r="J100" s="73" t="n">
        <v>90</v>
      </c>
      <c r="K100" s="56"/>
      <c r="AMJ100" s="0"/>
    </row>
    <row r="101" s="64" customFormat="true" ht="21" hidden="false" customHeight="true" outlineLevel="0" collapsed="false">
      <c r="A101" s="62" t="s">
        <v>98</v>
      </c>
      <c r="B101" s="54" t="n">
        <v>68</v>
      </c>
      <c r="C101" s="63" t="s">
        <v>171</v>
      </c>
      <c r="D101" s="56" t="n">
        <v>250.9</v>
      </c>
      <c r="E101" s="56" t="n">
        <v>294</v>
      </c>
      <c r="F101" s="73" t="n">
        <f aca="false">G101+H101+I101+J101</f>
        <v>73</v>
      </c>
      <c r="G101" s="70" t="n">
        <v>16</v>
      </c>
      <c r="H101" s="70" t="n">
        <v>19</v>
      </c>
      <c r="I101" s="70" t="n">
        <v>19</v>
      </c>
      <c r="J101" s="70" t="n">
        <v>19</v>
      </c>
      <c r="K101" s="56"/>
      <c r="AMJ101" s="0"/>
    </row>
    <row r="102" s="64" customFormat="true" ht="21" hidden="false" customHeight="true" outlineLevel="0" collapsed="false">
      <c r="A102" s="62" t="s">
        <v>100</v>
      </c>
      <c r="B102" s="54" t="n">
        <v>69</v>
      </c>
      <c r="C102" s="63" t="s">
        <v>172</v>
      </c>
      <c r="D102" s="56" t="n">
        <v>1559.7</v>
      </c>
      <c r="E102" s="56" t="n">
        <v>1660</v>
      </c>
      <c r="F102" s="56" t="n">
        <f aca="false">G102+H102+I102+J102</f>
        <v>1890</v>
      </c>
      <c r="G102" s="74" t="n">
        <v>450</v>
      </c>
      <c r="H102" s="74" t="n">
        <v>460</v>
      </c>
      <c r="I102" s="74" t="n">
        <v>480</v>
      </c>
      <c r="J102" s="74" t="n">
        <v>500</v>
      </c>
      <c r="K102" s="56"/>
      <c r="AMJ102" s="0"/>
    </row>
    <row r="103" s="64" customFormat="true" ht="21" hidden="false" customHeight="true" outlineLevel="0" collapsed="false">
      <c r="A103" s="62" t="s">
        <v>102</v>
      </c>
      <c r="B103" s="54" t="n">
        <v>70</v>
      </c>
      <c r="C103" s="63" t="s">
        <v>173</v>
      </c>
      <c r="D103" s="56" t="n">
        <v>17684.3</v>
      </c>
      <c r="E103" s="56" t="n">
        <v>500</v>
      </c>
      <c r="F103" s="56" t="n">
        <f aca="false">G103+H103+I103+J103</f>
        <v>1455</v>
      </c>
      <c r="G103" s="74" t="n">
        <v>325</v>
      </c>
      <c r="H103" s="74" t="n">
        <v>350</v>
      </c>
      <c r="I103" s="74" t="n">
        <v>380</v>
      </c>
      <c r="J103" s="74" t="n">
        <v>400</v>
      </c>
      <c r="K103" s="56"/>
      <c r="AMJ103" s="0"/>
    </row>
    <row r="104" s="64" customFormat="true" ht="21" hidden="false" customHeight="true" outlineLevel="0" collapsed="false">
      <c r="A104" s="62" t="s">
        <v>104</v>
      </c>
      <c r="B104" s="54" t="n">
        <v>71</v>
      </c>
      <c r="C104" s="63" t="s">
        <v>174</v>
      </c>
      <c r="D104" s="56" t="n">
        <v>433.6</v>
      </c>
      <c r="E104" s="56" t="n">
        <v>70</v>
      </c>
      <c r="F104" s="73" t="n">
        <f aca="false">G104+H104+I104+J104</f>
        <v>0</v>
      </c>
      <c r="G104" s="56" t="n">
        <v>0</v>
      </c>
      <c r="H104" s="56" t="n">
        <v>0</v>
      </c>
      <c r="I104" s="56" t="n">
        <v>0</v>
      </c>
      <c r="J104" s="56" t="n">
        <v>0</v>
      </c>
      <c r="K104" s="56"/>
      <c r="AMJ104" s="0"/>
    </row>
    <row r="105" s="64" customFormat="true" ht="17.35" hidden="false" customHeight="false" outlineLevel="0" collapsed="false">
      <c r="A105" s="62" t="s">
        <v>106</v>
      </c>
      <c r="B105" s="54" t="n">
        <v>72</v>
      </c>
      <c r="C105" s="63" t="s">
        <v>175</v>
      </c>
      <c r="D105" s="56" t="n">
        <v>1518</v>
      </c>
      <c r="E105" s="56" t="n">
        <v>535.2</v>
      </c>
      <c r="F105" s="56" t="n">
        <f aca="false">G105+H105+I105+J105</f>
        <v>660</v>
      </c>
      <c r="G105" s="74" t="n">
        <v>150</v>
      </c>
      <c r="H105" s="74" t="n">
        <v>170</v>
      </c>
      <c r="I105" s="74" t="n">
        <v>190</v>
      </c>
      <c r="J105" s="74" t="n">
        <v>150</v>
      </c>
      <c r="K105" s="56"/>
      <c r="AMJ105" s="0"/>
    </row>
    <row r="106" s="64" customFormat="true" ht="21" hidden="false" customHeight="true" outlineLevel="0" collapsed="false">
      <c r="A106" s="62" t="s">
        <v>108</v>
      </c>
      <c r="B106" s="54" t="n">
        <v>73</v>
      </c>
      <c r="C106" s="63" t="s">
        <v>176</v>
      </c>
      <c r="D106" s="56" t="n">
        <v>142.5</v>
      </c>
      <c r="E106" s="56" t="n">
        <v>124</v>
      </c>
      <c r="F106" s="73" t="n">
        <f aca="false">G106+H106+I106+J106</f>
        <v>220</v>
      </c>
      <c r="G106" s="56" t="n">
        <v>50</v>
      </c>
      <c r="H106" s="56" t="n">
        <v>60</v>
      </c>
      <c r="I106" s="56" t="n">
        <v>60</v>
      </c>
      <c r="J106" s="56" t="n">
        <v>50</v>
      </c>
      <c r="K106" s="56"/>
      <c r="AMJ106" s="0"/>
    </row>
    <row r="107" s="64" customFormat="true" ht="34.8" hidden="false" customHeight="true" outlineLevel="0" collapsed="false">
      <c r="A107" s="62" t="s">
        <v>177</v>
      </c>
      <c r="B107" s="54" t="n">
        <v>74</v>
      </c>
      <c r="C107" s="63" t="s">
        <v>178</v>
      </c>
      <c r="D107" s="56" t="n">
        <v>463.3</v>
      </c>
      <c r="E107" s="56" t="n">
        <f aca="false">E108+E109+E110+E111</f>
        <v>384</v>
      </c>
      <c r="F107" s="56" t="n">
        <f aca="false">F108+F109+F110+F111</f>
        <v>278</v>
      </c>
      <c r="G107" s="56" t="n">
        <f aca="false">G108+G109+G110+G111</f>
        <v>97</v>
      </c>
      <c r="H107" s="56" t="n">
        <f aca="false">H108+H109+H110+H111</f>
        <v>42</v>
      </c>
      <c r="I107" s="56" t="n">
        <f aca="false">I108+I109+I110+I111</f>
        <v>42</v>
      </c>
      <c r="J107" s="56" t="n">
        <f aca="false">J108+J109+J110+J111</f>
        <v>97</v>
      </c>
      <c r="K107" s="56"/>
      <c r="AMJ107" s="0"/>
    </row>
    <row r="108" s="64" customFormat="true" ht="21" hidden="false" customHeight="true" outlineLevel="0" collapsed="false">
      <c r="A108" s="72" t="s">
        <v>179</v>
      </c>
      <c r="B108" s="54" t="n">
        <v>75</v>
      </c>
      <c r="C108" s="63" t="s">
        <v>180</v>
      </c>
      <c r="D108" s="56" t="n">
        <v>37.1</v>
      </c>
      <c r="E108" s="56" t="n">
        <v>29.1</v>
      </c>
      <c r="F108" s="73" t="n">
        <f aca="false">G108+H108+I108+J108</f>
        <v>30</v>
      </c>
      <c r="G108" s="73" t="n">
        <v>15</v>
      </c>
      <c r="H108" s="73" t="n">
        <v>0</v>
      </c>
      <c r="I108" s="73" t="n">
        <v>0</v>
      </c>
      <c r="J108" s="73" t="n">
        <v>15</v>
      </c>
      <c r="K108" s="56"/>
      <c r="AMJ108" s="0"/>
    </row>
    <row r="109" s="64" customFormat="true" ht="21" hidden="false" customHeight="true" outlineLevel="0" collapsed="false">
      <c r="A109" s="72" t="s">
        <v>181</v>
      </c>
      <c r="B109" s="54" t="n">
        <v>76</v>
      </c>
      <c r="C109" s="63" t="s">
        <v>182</v>
      </c>
      <c r="D109" s="56" t="n">
        <v>4.6</v>
      </c>
      <c r="E109" s="56" t="n">
        <v>3.9</v>
      </c>
      <c r="F109" s="73" t="n">
        <f aca="false">G109+H109+I109+J109</f>
        <v>8</v>
      </c>
      <c r="G109" s="73" t="n">
        <v>2</v>
      </c>
      <c r="H109" s="73" t="n">
        <v>2</v>
      </c>
      <c r="I109" s="73" t="n">
        <v>2</v>
      </c>
      <c r="J109" s="73" t="n">
        <v>2</v>
      </c>
      <c r="K109" s="56"/>
      <c r="AMJ109" s="0"/>
    </row>
    <row r="110" s="64" customFormat="true" ht="21" hidden="false" customHeight="true" outlineLevel="0" collapsed="false">
      <c r="A110" s="72" t="s">
        <v>183</v>
      </c>
      <c r="B110" s="54" t="n">
        <v>77</v>
      </c>
      <c r="C110" s="63" t="s">
        <v>184</v>
      </c>
      <c r="D110" s="56" t="n">
        <v>421.6</v>
      </c>
      <c r="E110" s="56" t="n">
        <v>351</v>
      </c>
      <c r="F110" s="73" t="n">
        <f aca="false">G110+H110+I110+J110</f>
        <v>240</v>
      </c>
      <c r="G110" s="73" t="n">
        <v>80</v>
      </c>
      <c r="H110" s="73" t="n">
        <v>40</v>
      </c>
      <c r="I110" s="73" t="n">
        <v>40</v>
      </c>
      <c r="J110" s="73" t="n">
        <v>80</v>
      </c>
      <c r="K110" s="56"/>
      <c r="AMJ110" s="0"/>
    </row>
    <row r="111" s="64" customFormat="true" ht="37.8" hidden="false" customHeight="true" outlineLevel="0" collapsed="false">
      <c r="A111" s="72" t="s">
        <v>185</v>
      </c>
      <c r="B111" s="54" t="n">
        <v>78</v>
      </c>
      <c r="C111" s="63" t="s">
        <v>186</v>
      </c>
      <c r="D111" s="56" t="n">
        <v>0</v>
      </c>
      <c r="E111" s="56" t="n">
        <v>0</v>
      </c>
      <c r="F111" s="73" t="n">
        <f aca="false">G111+H111+I111+J111</f>
        <v>0</v>
      </c>
      <c r="G111" s="73" t="n">
        <v>0</v>
      </c>
      <c r="H111" s="73" t="n">
        <v>0</v>
      </c>
      <c r="I111" s="73" t="n">
        <v>0</v>
      </c>
      <c r="J111" s="73" t="n">
        <v>0</v>
      </c>
      <c r="K111" s="56"/>
      <c r="AMJ111" s="0"/>
    </row>
    <row r="112" s="64" customFormat="true" ht="21" hidden="false" customHeight="true" outlineLevel="0" collapsed="false">
      <c r="A112" s="62" t="s">
        <v>110</v>
      </c>
      <c r="B112" s="54" t="n">
        <v>79</v>
      </c>
      <c r="C112" s="63" t="s">
        <v>187</v>
      </c>
      <c r="D112" s="56" t="n">
        <v>0</v>
      </c>
      <c r="E112" s="56" t="n">
        <v>0</v>
      </c>
      <c r="F112" s="73" t="n">
        <f aca="false">G112+H112+I112+J112</f>
        <v>0</v>
      </c>
      <c r="G112" s="73" t="n">
        <v>0</v>
      </c>
      <c r="H112" s="73" t="n">
        <v>0</v>
      </c>
      <c r="I112" s="73" t="n">
        <v>0</v>
      </c>
      <c r="J112" s="73" t="n">
        <v>0</v>
      </c>
      <c r="K112" s="56"/>
      <c r="AMJ112" s="0"/>
    </row>
    <row r="113" s="64" customFormat="true" ht="21" hidden="false" customHeight="true" outlineLevel="0" collapsed="false">
      <c r="A113" s="62" t="s">
        <v>112</v>
      </c>
      <c r="B113" s="54" t="n">
        <v>80</v>
      </c>
      <c r="C113" s="63" t="s">
        <v>188</v>
      </c>
      <c r="D113" s="56" t="n">
        <v>0</v>
      </c>
      <c r="E113" s="56" t="n">
        <v>0</v>
      </c>
      <c r="F113" s="73" t="n">
        <f aca="false">G113+H113+I113+J113</f>
        <v>0</v>
      </c>
      <c r="G113" s="73" t="n">
        <v>0</v>
      </c>
      <c r="H113" s="73" t="n">
        <v>0</v>
      </c>
      <c r="I113" s="73" t="n">
        <v>0</v>
      </c>
      <c r="J113" s="73" t="n">
        <v>0</v>
      </c>
      <c r="K113" s="56"/>
      <c r="AMJ113" s="0"/>
    </row>
    <row r="114" s="64" customFormat="true" ht="21" hidden="false" customHeight="true" outlineLevel="0" collapsed="false">
      <c r="A114" s="62" t="s">
        <v>189</v>
      </c>
      <c r="B114" s="54" t="n">
        <v>81</v>
      </c>
      <c r="C114" s="63" t="s">
        <v>190</v>
      </c>
      <c r="D114" s="56" t="n">
        <v>1.8</v>
      </c>
      <c r="E114" s="73" t="n">
        <v>0</v>
      </c>
      <c r="F114" s="73" t="n">
        <v>0</v>
      </c>
      <c r="G114" s="73" t="n">
        <v>0</v>
      </c>
      <c r="H114" s="73" t="n">
        <v>0</v>
      </c>
      <c r="I114" s="73" t="n">
        <v>0</v>
      </c>
      <c r="J114" s="73" t="n">
        <v>0</v>
      </c>
      <c r="K114" s="56"/>
      <c r="AMJ114" s="0"/>
    </row>
    <row r="115" s="64" customFormat="true" ht="21" hidden="false" customHeight="true" outlineLevel="0" collapsed="false">
      <c r="A115" s="62" t="s">
        <v>114</v>
      </c>
      <c r="B115" s="54" t="n">
        <v>82</v>
      </c>
      <c r="C115" s="63" t="s">
        <v>190</v>
      </c>
      <c r="D115" s="56" t="n">
        <v>4563.6</v>
      </c>
      <c r="E115" s="56" t="n">
        <v>268</v>
      </c>
      <c r="F115" s="56" t="n">
        <f aca="false">G115+H115+I115+J115</f>
        <v>280</v>
      </c>
      <c r="G115" s="74" t="n">
        <v>70</v>
      </c>
      <c r="H115" s="70" t="n">
        <v>70</v>
      </c>
      <c r="I115" s="70" t="n">
        <v>70</v>
      </c>
      <c r="J115" s="70" t="n">
        <v>70</v>
      </c>
      <c r="K115" s="56"/>
      <c r="AMJ115" s="0"/>
    </row>
    <row r="116" s="64" customFormat="true" ht="21" hidden="false" customHeight="true" outlineLevel="0" collapsed="false">
      <c r="A116" s="62" t="s">
        <v>191</v>
      </c>
      <c r="B116" s="54" t="n">
        <v>83</v>
      </c>
      <c r="C116" s="63" t="s">
        <v>192</v>
      </c>
      <c r="D116" s="56" t="n">
        <v>0</v>
      </c>
      <c r="E116" s="56" t="n">
        <f aca="false">E117+E118</f>
        <v>570</v>
      </c>
      <c r="F116" s="56" t="n">
        <f aca="false">F117+F118</f>
        <v>0</v>
      </c>
      <c r="G116" s="73" t="n">
        <v>0</v>
      </c>
      <c r="H116" s="73" t="n">
        <f aca="false">H117+H118</f>
        <v>0</v>
      </c>
      <c r="I116" s="73" t="n">
        <f aca="false">I117+I118</f>
        <v>0</v>
      </c>
      <c r="J116" s="73" t="n">
        <f aca="false">J117+J118</f>
        <v>0</v>
      </c>
      <c r="K116" s="56"/>
      <c r="AMJ116" s="0"/>
    </row>
    <row r="117" s="64" customFormat="true" ht="21" hidden="false" customHeight="true" outlineLevel="0" collapsed="false">
      <c r="A117" s="72" t="s">
        <v>118</v>
      </c>
      <c r="B117" s="54" t="n">
        <v>84</v>
      </c>
      <c r="C117" s="63" t="s">
        <v>193</v>
      </c>
      <c r="D117" s="56" t="n">
        <v>0</v>
      </c>
      <c r="E117" s="56" t="n">
        <v>175</v>
      </c>
      <c r="F117" s="56" t="n">
        <f aca="false">G117+H117+I117+J117</f>
        <v>0</v>
      </c>
      <c r="G117" s="73" t="n">
        <v>0</v>
      </c>
      <c r="H117" s="73" t="n">
        <v>0</v>
      </c>
      <c r="I117" s="73" t="n">
        <v>0</v>
      </c>
      <c r="J117" s="73" t="n">
        <v>0</v>
      </c>
      <c r="K117" s="56"/>
      <c r="AMJ117" s="0"/>
    </row>
    <row r="118" s="64" customFormat="true" ht="21" hidden="false" customHeight="true" outlineLevel="0" collapsed="false">
      <c r="A118" s="72" t="s">
        <v>120</v>
      </c>
      <c r="B118" s="54" t="n">
        <v>85</v>
      </c>
      <c r="C118" s="63" t="s">
        <v>193</v>
      </c>
      <c r="D118" s="56" t="n">
        <v>0</v>
      </c>
      <c r="E118" s="56" t="n">
        <v>395</v>
      </c>
      <c r="F118" s="56" t="n">
        <f aca="false">G118+H118+I118+J118</f>
        <v>0</v>
      </c>
      <c r="G118" s="73" t="n">
        <v>0</v>
      </c>
      <c r="H118" s="73" t="n">
        <v>0</v>
      </c>
      <c r="I118" s="73" t="n">
        <v>0</v>
      </c>
      <c r="J118" s="73" t="n">
        <v>0</v>
      </c>
      <c r="K118" s="56"/>
      <c r="AMJ118" s="0"/>
    </row>
    <row r="119" s="64" customFormat="true" ht="21" hidden="false" customHeight="true" outlineLevel="0" collapsed="false">
      <c r="A119" s="62" t="s">
        <v>194</v>
      </c>
      <c r="B119" s="54" t="n">
        <v>86</v>
      </c>
      <c r="C119" s="63" t="n">
        <v>1140</v>
      </c>
      <c r="D119" s="73" t="n">
        <f aca="false">D120+D131+D141</f>
        <v>30884.5</v>
      </c>
      <c r="E119" s="73" t="n">
        <f aca="false">E120+E131+E141</f>
        <v>42226.2</v>
      </c>
      <c r="F119" s="73" t="n">
        <f aca="false">F120+F131+F141</f>
        <v>31938.3</v>
      </c>
      <c r="G119" s="73" t="n">
        <f aca="false">G120+G131+G141</f>
        <v>9350.3</v>
      </c>
      <c r="H119" s="73" t="n">
        <f aca="false">H120+H131+H141</f>
        <v>7316.3</v>
      </c>
      <c r="I119" s="73" t="n">
        <f aca="false">I120+I131+I141</f>
        <v>6438.6</v>
      </c>
      <c r="J119" s="73" t="n">
        <f aca="false">J120+J131+J141</f>
        <v>8833.1</v>
      </c>
      <c r="K119" s="78"/>
      <c r="AMJ119" s="68"/>
    </row>
    <row r="120" s="64" customFormat="true" ht="21" hidden="false" customHeight="true" outlineLevel="0" collapsed="false">
      <c r="A120" s="62" t="s">
        <v>195</v>
      </c>
      <c r="B120" s="54" t="n">
        <v>87</v>
      </c>
      <c r="C120" s="63" t="n">
        <v>1150</v>
      </c>
      <c r="D120" s="73" t="n">
        <f aca="false">D121+D122+D123+D124+D125+D126+D127+D128+D129+D130</f>
        <v>9122</v>
      </c>
      <c r="E120" s="73" t="n">
        <f aca="false">E121+E122+E123+E124+E125+E126+E127+E128+E129+E130</f>
        <v>18895.1</v>
      </c>
      <c r="F120" s="73" t="n">
        <f aca="false">F121+F122+F123+F124+F125+F126+F127+F128+F129+F130</f>
        <v>11567.8</v>
      </c>
      <c r="G120" s="73" t="n">
        <f aca="false">G121+G122+G123+G124+G125+G126+G127+G128+G129+G130</f>
        <v>3165.3</v>
      </c>
      <c r="H120" s="73" t="n">
        <f aca="false">H121+H122+H123+H124+H125+H126+H127+H128+H129+H130</f>
        <v>2767</v>
      </c>
      <c r="I120" s="73" t="n">
        <f aca="false">I121+I122+I123+I124+I125+I126+I127+I128+I129+I130</f>
        <v>2767</v>
      </c>
      <c r="J120" s="73" t="n">
        <f aca="false">J121+J122+J123+J124+J125+J126+J127+J128+J129+J130</f>
        <v>2868.5</v>
      </c>
      <c r="K120" s="78"/>
      <c r="AMJ120" s="0"/>
    </row>
    <row r="121" s="64" customFormat="true" ht="21" hidden="false" customHeight="true" outlineLevel="0" collapsed="false">
      <c r="A121" s="62" t="s">
        <v>96</v>
      </c>
      <c r="B121" s="54" t="n">
        <v>88</v>
      </c>
      <c r="C121" s="63" t="s">
        <v>196</v>
      </c>
      <c r="D121" s="73" t="n">
        <v>249.9</v>
      </c>
      <c r="E121" s="73" t="n">
        <v>759.9</v>
      </c>
      <c r="F121" s="71" t="n">
        <f aca="false">G121+H121+I121+J121</f>
        <v>0</v>
      </c>
      <c r="G121" s="73" t="n">
        <v>0</v>
      </c>
      <c r="H121" s="73" t="n">
        <v>0</v>
      </c>
      <c r="I121" s="73" t="n">
        <v>0</v>
      </c>
      <c r="J121" s="73" t="n">
        <v>0</v>
      </c>
      <c r="K121" s="56"/>
      <c r="AMJ121" s="0"/>
    </row>
    <row r="122" s="64" customFormat="true" ht="21" hidden="false" customHeight="true" outlineLevel="0" collapsed="false">
      <c r="A122" s="62" t="s">
        <v>98</v>
      </c>
      <c r="B122" s="54" t="n">
        <v>89</v>
      </c>
      <c r="C122" s="63" t="s">
        <v>197</v>
      </c>
      <c r="D122" s="73" t="n">
        <v>55</v>
      </c>
      <c r="E122" s="73" t="n">
        <v>167.2</v>
      </c>
      <c r="F122" s="71" t="n">
        <f aca="false">G122+H122+I122+J122</f>
        <v>0</v>
      </c>
      <c r="G122" s="73" t="n">
        <v>0</v>
      </c>
      <c r="H122" s="73" t="n">
        <v>0</v>
      </c>
      <c r="I122" s="73" t="n">
        <v>0</v>
      </c>
      <c r="J122" s="73" t="n">
        <v>0</v>
      </c>
      <c r="K122" s="56"/>
      <c r="AMJ122" s="0"/>
    </row>
    <row r="123" s="64" customFormat="true" ht="21" hidden="false" customHeight="true" outlineLevel="0" collapsed="false">
      <c r="A123" s="62" t="s">
        <v>100</v>
      </c>
      <c r="B123" s="54" t="n">
        <v>90</v>
      </c>
      <c r="C123" s="63" t="s">
        <v>198</v>
      </c>
      <c r="D123" s="73" t="n">
        <v>828.6</v>
      </c>
      <c r="E123" s="73" t="n">
        <v>989</v>
      </c>
      <c r="F123" s="71" t="n">
        <f aca="false">G123+H123+I123+J123</f>
        <v>500</v>
      </c>
      <c r="G123" s="73" t="n">
        <v>500</v>
      </c>
      <c r="H123" s="73" t="n">
        <v>0</v>
      </c>
      <c r="I123" s="73" t="n">
        <v>0</v>
      </c>
      <c r="J123" s="73" t="n">
        <v>0</v>
      </c>
      <c r="K123" s="56"/>
      <c r="AMJ123" s="0"/>
    </row>
    <row r="124" s="64" customFormat="true" ht="21" hidden="false" customHeight="true" outlineLevel="0" collapsed="false">
      <c r="A124" s="62" t="s">
        <v>102</v>
      </c>
      <c r="B124" s="54" t="n">
        <v>91</v>
      </c>
      <c r="C124" s="63" t="s">
        <v>199</v>
      </c>
      <c r="D124" s="73" t="n">
        <v>3674.1</v>
      </c>
      <c r="E124" s="73" t="n">
        <v>10775</v>
      </c>
      <c r="F124" s="71" t="n">
        <f aca="false">G124+H124+I124+J124</f>
        <v>6911.8</v>
      </c>
      <c r="G124" s="79" t="n">
        <v>1728</v>
      </c>
      <c r="H124" s="79" t="n">
        <v>1728</v>
      </c>
      <c r="I124" s="79" t="n">
        <v>1728</v>
      </c>
      <c r="J124" s="79" t="n">
        <v>1727.8</v>
      </c>
      <c r="K124" s="56"/>
      <c r="AMJ124" s="0"/>
    </row>
    <row r="125" s="64" customFormat="true" ht="21" hidden="false" customHeight="true" outlineLevel="0" collapsed="false">
      <c r="A125" s="62" t="s">
        <v>104</v>
      </c>
      <c r="B125" s="54" t="n">
        <v>92</v>
      </c>
      <c r="C125" s="63" t="s">
        <v>200</v>
      </c>
      <c r="D125" s="73" t="n">
        <v>2896.3</v>
      </c>
      <c r="E125" s="73" t="n">
        <v>4658</v>
      </c>
      <c r="F125" s="71" t="n">
        <f aca="false">G125+H125+I125+J125</f>
        <v>1748</v>
      </c>
      <c r="G125" s="79" t="n">
        <v>437</v>
      </c>
      <c r="H125" s="79" t="n">
        <v>437</v>
      </c>
      <c r="I125" s="79" t="n">
        <v>437</v>
      </c>
      <c r="J125" s="79" t="n">
        <v>437</v>
      </c>
      <c r="K125" s="56"/>
      <c r="AMJ125" s="0"/>
    </row>
    <row r="126" s="64" customFormat="true" ht="21" hidden="false" customHeight="true" outlineLevel="0" collapsed="false">
      <c r="A126" s="62" t="s">
        <v>106</v>
      </c>
      <c r="B126" s="54" t="n">
        <v>93</v>
      </c>
      <c r="C126" s="63" t="s">
        <v>201</v>
      </c>
      <c r="D126" s="73" t="n">
        <v>973.1</v>
      </c>
      <c r="E126" s="73" t="n">
        <v>1155</v>
      </c>
      <c r="F126" s="71" t="n">
        <f aca="false">G126+H126+I126+J126</f>
        <v>2318</v>
      </c>
      <c r="G126" s="79" t="n">
        <v>477.8</v>
      </c>
      <c r="H126" s="79" t="n">
        <v>579.5</v>
      </c>
      <c r="I126" s="79" t="n">
        <v>579.5</v>
      </c>
      <c r="J126" s="79" t="n">
        <v>681.2</v>
      </c>
      <c r="K126" s="56"/>
      <c r="AMJ126" s="0"/>
    </row>
    <row r="127" s="64" customFormat="true" ht="21" hidden="false" customHeight="true" outlineLevel="0" collapsed="false">
      <c r="A127" s="62" t="s">
        <v>108</v>
      </c>
      <c r="B127" s="54" t="n">
        <v>94</v>
      </c>
      <c r="C127" s="63" t="s">
        <v>202</v>
      </c>
      <c r="D127" s="73" t="n">
        <v>0</v>
      </c>
      <c r="E127" s="73" t="n">
        <v>0</v>
      </c>
      <c r="F127" s="80" t="n">
        <f aca="false">G127+H127+I127+J127</f>
        <v>0</v>
      </c>
      <c r="G127" s="73" t="n">
        <v>0</v>
      </c>
      <c r="H127" s="73" t="n">
        <v>0</v>
      </c>
      <c r="I127" s="73" t="n">
        <v>0</v>
      </c>
      <c r="J127" s="73" t="n">
        <v>0</v>
      </c>
      <c r="K127" s="56"/>
      <c r="AMJ127" s="0"/>
    </row>
    <row r="128" s="64" customFormat="true" ht="21" hidden="false" customHeight="true" outlineLevel="0" collapsed="false">
      <c r="A128" s="81" t="s">
        <v>110</v>
      </c>
      <c r="B128" s="54" t="n">
        <v>95</v>
      </c>
      <c r="C128" s="63" t="s">
        <v>203</v>
      </c>
      <c r="D128" s="73" t="n">
        <v>312.9</v>
      </c>
      <c r="E128" s="73" t="n">
        <v>345</v>
      </c>
      <c r="F128" s="71" t="n">
        <f aca="false">G128+H128+I128+J128</f>
        <v>0</v>
      </c>
      <c r="G128" s="73" t="n">
        <v>0</v>
      </c>
      <c r="H128" s="73" t="n">
        <v>0</v>
      </c>
      <c r="I128" s="73" t="n">
        <v>0</v>
      </c>
      <c r="J128" s="73" t="n">
        <v>0</v>
      </c>
      <c r="K128" s="56"/>
      <c r="AMJ128" s="0"/>
    </row>
    <row r="129" s="64" customFormat="true" ht="21" hidden="false" customHeight="true" outlineLevel="0" collapsed="false">
      <c r="A129" s="62" t="s">
        <v>112</v>
      </c>
      <c r="B129" s="54" t="n">
        <v>96</v>
      </c>
      <c r="C129" s="63" t="s">
        <v>204</v>
      </c>
      <c r="D129" s="73" t="n">
        <v>0</v>
      </c>
      <c r="E129" s="73" t="n">
        <v>46</v>
      </c>
      <c r="F129" s="80" t="n">
        <f aca="false">G129+H129+I129+J129</f>
        <v>90</v>
      </c>
      <c r="G129" s="73" t="n">
        <v>22.5</v>
      </c>
      <c r="H129" s="73" t="n">
        <v>22.5</v>
      </c>
      <c r="I129" s="73" t="n">
        <v>22.5</v>
      </c>
      <c r="J129" s="73" t="n">
        <v>22.5</v>
      </c>
      <c r="K129" s="56"/>
      <c r="AMJ129" s="0"/>
    </row>
    <row r="130" s="64" customFormat="true" ht="21" hidden="false" customHeight="true" outlineLevel="0" collapsed="false">
      <c r="A130" s="62" t="s">
        <v>205</v>
      </c>
      <c r="B130" s="54" t="n">
        <v>97</v>
      </c>
      <c r="C130" s="63" t="s">
        <v>206</v>
      </c>
      <c r="D130" s="73" t="n">
        <v>132.1</v>
      </c>
      <c r="E130" s="73" t="n">
        <v>0</v>
      </c>
      <c r="F130" s="80" t="n">
        <f aca="false">G130+H130+I130+J130</f>
        <v>0</v>
      </c>
      <c r="G130" s="73" t="n">
        <v>0</v>
      </c>
      <c r="H130" s="73" t="n">
        <v>0</v>
      </c>
      <c r="I130" s="73" t="n">
        <v>0</v>
      </c>
      <c r="J130" s="73" t="n">
        <v>0</v>
      </c>
      <c r="K130" s="56"/>
      <c r="AMJ130" s="0"/>
    </row>
    <row r="131" s="64" customFormat="true" ht="21" hidden="false" customHeight="true" outlineLevel="0" collapsed="false">
      <c r="A131" s="62" t="s">
        <v>207</v>
      </c>
      <c r="B131" s="54" t="n">
        <v>98</v>
      </c>
      <c r="C131" s="63" t="n">
        <v>1160</v>
      </c>
      <c r="D131" s="73" t="n">
        <f aca="false">D132+D133+D134+D137</f>
        <v>18159.2</v>
      </c>
      <c r="E131" s="73" t="n">
        <f aca="false">E132+E133+E134+E137</f>
        <v>20478.1</v>
      </c>
      <c r="F131" s="56" t="n">
        <f aca="false">F132+F133+F134+F135+F136+F137</f>
        <v>20370.5</v>
      </c>
      <c r="G131" s="56" t="n">
        <f aca="false">G132+G133+G134+G135+G136+G137</f>
        <v>6185</v>
      </c>
      <c r="H131" s="56" t="n">
        <f aca="false">H132+H133+H134+H135+H136+H137</f>
        <v>4549.3</v>
      </c>
      <c r="I131" s="56" t="n">
        <f aca="false">I132+I133+I134+I135+I136+I137</f>
        <v>3671.6</v>
      </c>
      <c r="J131" s="56" t="n">
        <f aca="false">J132+J133+J134+J135+J136+J137</f>
        <v>5964.6</v>
      </c>
      <c r="K131" s="56"/>
      <c r="AMJ131" s="0"/>
    </row>
    <row r="132" s="64" customFormat="true" ht="21" hidden="false" customHeight="true" outlineLevel="0" collapsed="false">
      <c r="A132" s="82" t="s">
        <v>208</v>
      </c>
      <c r="B132" s="54" t="n">
        <v>99</v>
      </c>
      <c r="C132" s="83" t="s">
        <v>209</v>
      </c>
      <c r="D132" s="80" t="n">
        <v>9529.6</v>
      </c>
      <c r="E132" s="80" t="n">
        <v>10330.3</v>
      </c>
      <c r="F132" s="71" t="n">
        <f aca="false">G132+H132+I132+J132</f>
        <v>6466.1</v>
      </c>
      <c r="G132" s="80" t="n">
        <v>2211.8</v>
      </c>
      <c r="H132" s="80" t="n">
        <v>1295.7</v>
      </c>
      <c r="I132" s="80" t="n">
        <v>469.9</v>
      </c>
      <c r="J132" s="80" t="n">
        <v>2488.7</v>
      </c>
      <c r="K132" s="71"/>
      <c r="AMJ132" s="0"/>
    </row>
    <row r="133" s="64" customFormat="true" ht="21" hidden="false" customHeight="true" outlineLevel="0" collapsed="false">
      <c r="A133" s="82" t="s">
        <v>210</v>
      </c>
      <c r="B133" s="54" t="n">
        <v>100</v>
      </c>
      <c r="C133" s="83" t="s">
        <v>211</v>
      </c>
      <c r="D133" s="80" t="n">
        <v>2048.6</v>
      </c>
      <c r="E133" s="80" t="n">
        <v>1640.7</v>
      </c>
      <c r="F133" s="71" t="n">
        <f aca="false">G133+H133+I133+J133</f>
        <v>978.9</v>
      </c>
      <c r="G133" s="80" t="n">
        <v>243.8</v>
      </c>
      <c r="H133" s="80" t="n">
        <v>209.1</v>
      </c>
      <c r="I133" s="80" t="n">
        <v>248</v>
      </c>
      <c r="J133" s="80" t="n">
        <v>278</v>
      </c>
      <c r="K133" s="71"/>
      <c r="AMJ133" s="0"/>
    </row>
    <row r="134" s="64" customFormat="true" ht="21" hidden="false" customHeight="true" outlineLevel="0" collapsed="false">
      <c r="A134" s="82" t="s">
        <v>212</v>
      </c>
      <c r="B134" s="54" t="n">
        <v>101</v>
      </c>
      <c r="C134" s="83" t="s">
        <v>213</v>
      </c>
      <c r="D134" s="80" t="n">
        <v>6300</v>
      </c>
      <c r="E134" s="80" t="n">
        <v>8117.2</v>
      </c>
      <c r="F134" s="71" t="n">
        <f aca="false">G134+H134+I134+J134</f>
        <v>12033</v>
      </c>
      <c r="G134" s="80" t="n">
        <v>3065</v>
      </c>
      <c r="H134" s="80" t="n">
        <v>2973.4</v>
      </c>
      <c r="I134" s="80" t="n">
        <v>2877.6</v>
      </c>
      <c r="J134" s="80" t="n">
        <v>3117</v>
      </c>
      <c r="K134" s="71"/>
      <c r="AMJ134" s="0"/>
    </row>
    <row r="135" s="64" customFormat="true" ht="21.9" hidden="false" customHeight="true" outlineLevel="0" collapsed="false">
      <c r="A135" s="82" t="s">
        <v>214</v>
      </c>
      <c r="B135" s="54" t="n">
        <v>102</v>
      </c>
      <c r="C135" s="83" t="s">
        <v>215</v>
      </c>
      <c r="D135" s="80" t="n">
        <v>0</v>
      </c>
      <c r="E135" s="80" t="n">
        <v>0</v>
      </c>
      <c r="F135" s="71" t="n">
        <f aca="false">G135+H135+I135+J135</f>
        <v>59.5</v>
      </c>
      <c r="G135" s="80" t="n">
        <v>15.9</v>
      </c>
      <c r="H135" s="80" t="n">
        <v>13.8</v>
      </c>
      <c r="I135" s="80" t="n">
        <v>13.9</v>
      </c>
      <c r="J135" s="80" t="n">
        <v>15.9</v>
      </c>
      <c r="K135" s="71"/>
      <c r="AMJ135" s="0"/>
    </row>
    <row r="136" s="64" customFormat="true" ht="21" hidden="false" customHeight="true" outlineLevel="0" collapsed="false">
      <c r="A136" s="82" t="s">
        <v>216</v>
      </c>
      <c r="B136" s="54" t="n">
        <v>103</v>
      </c>
      <c r="C136" s="83" t="s">
        <v>217</v>
      </c>
      <c r="D136" s="80" t="n">
        <v>0</v>
      </c>
      <c r="E136" s="80" t="n">
        <v>0</v>
      </c>
      <c r="F136" s="71" t="n">
        <f aca="false">G136+H136+I136+J136</f>
        <v>0</v>
      </c>
      <c r="G136" s="80" t="n">
        <v>0</v>
      </c>
      <c r="H136" s="80" t="n">
        <v>0</v>
      </c>
      <c r="I136" s="80" t="n">
        <v>0</v>
      </c>
      <c r="J136" s="80" t="n">
        <v>0</v>
      </c>
      <c r="K136" s="71"/>
      <c r="AMJ136" s="0"/>
    </row>
    <row r="137" s="64" customFormat="true" ht="32.6" hidden="false" customHeight="true" outlineLevel="0" collapsed="false">
      <c r="A137" s="82" t="s">
        <v>185</v>
      </c>
      <c r="B137" s="54" t="n">
        <v>104</v>
      </c>
      <c r="C137" s="83" t="s">
        <v>215</v>
      </c>
      <c r="D137" s="80" t="n">
        <v>281</v>
      </c>
      <c r="E137" s="80" t="n">
        <v>389.9</v>
      </c>
      <c r="F137" s="71" t="n">
        <f aca="false">G137+H137+I137+J137</f>
        <v>833</v>
      </c>
      <c r="G137" s="80" t="n">
        <f aca="false">G138+G139+G140</f>
        <v>648.5</v>
      </c>
      <c r="H137" s="80" t="n">
        <f aca="false">H138+H139+H140</f>
        <v>57.3</v>
      </c>
      <c r="I137" s="80" t="n">
        <f aca="false">I138+I139+I140</f>
        <v>62.2</v>
      </c>
      <c r="J137" s="80" t="n">
        <f aca="false">J138+J139+J140</f>
        <v>65</v>
      </c>
      <c r="K137" s="71"/>
      <c r="AMJ137" s="68"/>
    </row>
    <row r="138" s="64" customFormat="true" ht="32.6" hidden="false" customHeight="true" outlineLevel="0" collapsed="false">
      <c r="A138" s="82" t="s">
        <v>218</v>
      </c>
      <c r="B138" s="54" t="n">
        <v>105</v>
      </c>
      <c r="C138" s="83" t="s">
        <v>219</v>
      </c>
      <c r="D138" s="80" t="n">
        <v>0</v>
      </c>
      <c r="E138" s="80" t="n">
        <v>0</v>
      </c>
      <c r="F138" s="71" t="n">
        <f aca="false">G138+H138+I138+J138</f>
        <v>226.4</v>
      </c>
      <c r="G138" s="80" t="n">
        <v>46.3</v>
      </c>
      <c r="H138" s="80" t="n">
        <v>56.2</v>
      </c>
      <c r="I138" s="80" t="n">
        <v>61.1</v>
      </c>
      <c r="J138" s="80" t="n">
        <v>62.8</v>
      </c>
      <c r="K138" s="71"/>
      <c r="AMJ138" s="0"/>
    </row>
    <row r="139" s="64" customFormat="true" ht="32.6" hidden="false" customHeight="true" outlineLevel="0" collapsed="false">
      <c r="A139" s="82" t="s">
        <v>220</v>
      </c>
      <c r="B139" s="54" t="n">
        <v>106</v>
      </c>
      <c r="C139" s="83" t="s">
        <v>221</v>
      </c>
      <c r="D139" s="80" t="n">
        <v>0</v>
      </c>
      <c r="E139" s="80" t="n">
        <v>0</v>
      </c>
      <c r="F139" s="71" t="n">
        <f aca="false">G139+H139+I139+J139</f>
        <v>6.6</v>
      </c>
      <c r="G139" s="80" t="n">
        <v>2.2</v>
      </c>
      <c r="H139" s="80" t="n">
        <v>1.1</v>
      </c>
      <c r="I139" s="80" t="n">
        <v>1.1</v>
      </c>
      <c r="J139" s="80" t="n">
        <v>2.2</v>
      </c>
      <c r="K139" s="71"/>
      <c r="AMJ139" s="0"/>
    </row>
    <row r="140" s="64" customFormat="true" ht="32.6" hidden="false" customHeight="true" outlineLevel="0" collapsed="false">
      <c r="A140" s="82" t="s">
        <v>222</v>
      </c>
      <c r="B140" s="54" t="n">
        <v>107</v>
      </c>
      <c r="C140" s="83" t="s">
        <v>223</v>
      </c>
      <c r="D140" s="80" t="n">
        <v>0</v>
      </c>
      <c r="E140" s="80" t="n">
        <v>0</v>
      </c>
      <c r="F140" s="71" t="n">
        <f aca="false">G140+H140+I140+J140</f>
        <v>600</v>
      </c>
      <c r="G140" s="80" t="n">
        <v>600</v>
      </c>
      <c r="H140" s="80"/>
      <c r="I140" s="80"/>
      <c r="J140" s="80"/>
      <c r="K140" s="71"/>
      <c r="AMJ140" s="0"/>
    </row>
    <row r="141" s="64" customFormat="true" ht="23.25" hidden="false" customHeight="true" outlineLevel="0" collapsed="false">
      <c r="A141" s="62" t="s">
        <v>224</v>
      </c>
      <c r="B141" s="54" t="n">
        <v>108</v>
      </c>
      <c r="C141" s="63" t="n">
        <v>1170</v>
      </c>
      <c r="D141" s="56" t="n">
        <f aca="false">D142+D143</f>
        <v>3603.3</v>
      </c>
      <c r="E141" s="56" t="n">
        <f aca="false">E142+E143</f>
        <v>2853</v>
      </c>
      <c r="F141" s="71" t="n">
        <f aca="false">G141+H141+I141+J141</f>
        <v>0</v>
      </c>
      <c r="G141" s="56" t="n">
        <f aca="false">G142+G143+G144</f>
        <v>0</v>
      </c>
      <c r="H141" s="56" t="n">
        <f aca="false">H142+H143+H144</f>
        <v>0</v>
      </c>
      <c r="I141" s="56" t="n">
        <f aca="false">I142+I143+I144</f>
        <v>0</v>
      </c>
      <c r="J141" s="71" t="n">
        <f aca="false">J142+J143+J144</f>
        <v>0</v>
      </c>
      <c r="K141" s="56"/>
      <c r="AMJ141" s="0"/>
    </row>
    <row r="142" s="64" customFormat="true" ht="24.75" hidden="false" customHeight="true" outlineLevel="0" collapsed="false">
      <c r="A142" s="72" t="s">
        <v>118</v>
      </c>
      <c r="B142" s="54" t="n">
        <v>109</v>
      </c>
      <c r="C142" s="76" t="s">
        <v>225</v>
      </c>
      <c r="D142" s="73" t="n">
        <v>2914.5</v>
      </c>
      <c r="E142" s="73" t="n">
        <v>1803</v>
      </c>
      <c r="F142" s="56" t="n">
        <f aca="false">G142+H142+I142+J142</f>
        <v>0</v>
      </c>
      <c r="G142" s="56" t="n">
        <v>0</v>
      </c>
      <c r="H142" s="56" t="n">
        <v>0</v>
      </c>
      <c r="I142" s="56" t="n">
        <v>0</v>
      </c>
      <c r="J142" s="56" t="n">
        <v>0</v>
      </c>
      <c r="K142" s="56"/>
      <c r="AMJ142" s="0"/>
    </row>
    <row r="143" s="64" customFormat="true" ht="24.75" hidden="false" customHeight="true" outlineLevel="0" collapsed="false">
      <c r="A143" s="72" t="s">
        <v>120</v>
      </c>
      <c r="B143" s="54" t="n">
        <v>110</v>
      </c>
      <c r="C143" s="76" t="s">
        <v>226</v>
      </c>
      <c r="D143" s="73" t="n">
        <v>688.8</v>
      </c>
      <c r="E143" s="73" t="n">
        <v>1050</v>
      </c>
      <c r="F143" s="56" t="n">
        <f aca="false">G143+H143+I143+J143</f>
        <v>0</v>
      </c>
      <c r="G143" s="56" t="n">
        <v>0</v>
      </c>
      <c r="H143" s="56" t="n">
        <v>0</v>
      </c>
      <c r="I143" s="56" t="n">
        <v>0</v>
      </c>
      <c r="J143" s="56" t="n">
        <v>0</v>
      </c>
      <c r="K143" s="56"/>
      <c r="AMJ143" s="0"/>
    </row>
    <row r="144" s="64" customFormat="true" ht="24.75" hidden="false" customHeight="true" outlineLevel="0" collapsed="false">
      <c r="A144" s="72" t="s">
        <v>122</v>
      </c>
      <c r="B144" s="54" t="n">
        <v>111</v>
      </c>
      <c r="C144" s="76" t="s">
        <v>227</v>
      </c>
      <c r="D144" s="56" t="n">
        <v>0</v>
      </c>
      <c r="E144" s="56" t="n">
        <v>0</v>
      </c>
      <c r="F144" s="56" t="n">
        <f aca="false">G144+H144+I144+J144</f>
        <v>0</v>
      </c>
      <c r="G144" s="56" t="n">
        <v>0</v>
      </c>
      <c r="H144" s="56" t="n">
        <v>0</v>
      </c>
      <c r="I144" s="56" t="n">
        <v>0</v>
      </c>
      <c r="J144" s="56" t="n">
        <v>0</v>
      </c>
      <c r="K144" s="56"/>
      <c r="AMJ144" s="0"/>
    </row>
    <row r="145" s="64" customFormat="true" ht="24.75" hidden="false" customHeight="true" outlineLevel="0" collapsed="false">
      <c r="A145" s="62" t="s">
        <v>228</v>
      </c>
      <c r="B145" s="54" t="n">
        <v>112</v>
      </c>
      <c r="C145" s="84" t="n">
        <v>1180</v>
      </c>
      <c r="D145" s="56" t="n">
        <v>0</v>
      </c>
      <c r="E145" s="56" t="n">
        <v>13550.1</v>
      </c>
      <c r="F145" s="73" t="n">
        <v>0</v>
      </c>
      <c r="G145" s="56" t="n">
        <v>0</v>
      </c>
      <c r="H145" s="56" t="n">
        <v>0</v>
      </c>
      <c r="I145" s="56" t="n">
        <v>0</v>
      </c>
      <c r="J145" s="56" t="n">
        <v>0</v>
      </c>
      <c r="K145" s="56"/>
      <c r="AMJ145" s="0"/>
    </row>
    <row r="146" s="64" customFormat="true" ht="36.35" hidden="false" customHeight="true" outlineLevel="0" collapsed="false">
      <c r="A146" s="62" t="s">
        <v>229</v>
      </c>
      <c r="B146" s="54" t="n">
        <v>113</v>
      </c>
      <c r="C146" s="84" t="n">
        <v>1190</v>
      </c>
      <c r="D146" s="56" t="n">
        <v>0</v>
      </c>
      <c r="E146" s="56" t="n">
        <v>81.7</v>
      </c>
      <c r="F146" s="73" t="n">
        <v>0</v>
      </c>
      <c r="G146" s="56" t="n">
        <v>0</v>
      </c>
      <c r="H146" s="56" t="n">
        <v>0</v>
      </c>
      <c r="I146" s="56" t="n">
        <v>0</v>
      </c>
      <c r="J146" s="56" t="n">
        <v>0</v>
      </c>
      <c r="K146" s="56"/>
      <c r="AMJ146" s="0"/>
    </row>
    <row r="147" s="64" customFormat="true" ht="37.75" hidden="false" customHeight="false" outlineLevel="0" collapsed="false">
      <c r="A147" s="53" t="s">
        <v>230</v>
      </c>
      <c r="B147" s="54" t="n">
        <v>114</v>
      </c>
      <c r="C147" s="85" t="n">
        <v>1200</v>
      </c>
      <c r="D147" s="56" t="n">
        <v>0</v>
      </c>
      <c r="E147" s="56" t="n">
        <v>0</v>
      </c>
      <c r="F147" s="73" t="n">
        <v>0</v>
      </c>
      <c r="G147" s="56" t="n">
        <v>0</v>
      </c>
      <c r="H147" s="56" t="n">
        <v>0</v>
      </c>
      <c r="I147" s="56" t="n">
        <v>0</v>
      </c>
      <c r="J147" s="56" t="n">
        <v>0</v>
      </c>
      <c r="K147" s="56"/>
      <c r="AMJ147" s="0"/>
    </row>
    <row r="148" s="64" customFormat="true" ht="22.5" hidden="false" customHeight="true" outlineLevel="0" collapsed="false">
      <c r="A148" s="86" t="s">
        <v>231</v>
      </c>
      <c r="B148" s="54" t="n">
        <v>115</v>
      </c>
      <c r="C148" s="85" t="n">
        <v>1210</v>
      </c>
      <c r="D148" s="87" t="n">
        <f aca="false">D35</f>
        <v>267576.6</v>
      </c>
      <c r="E148" s="87" t="n">
        <f aca="false">E35</f>
        <v>268633.9</v>
      </c>
      <c r="F148" s="71" t="n">
        <f aca="false">F35</f>
        <v>262981.8</v>
      </c>
      <c r="G148" s="71" t="n">
        <f aca="false">G37+G38+G42+G43</f>
        <v>71681.6</v>
      </c>
      <c r="H148" s="71" t="n">
        <f aca="false">H37+H38+H42+H43</f>
        <v>63921.9</v>
      </c>
      <c r="I148" s="71" t="n">
        <f aca="false">I37+I38+I42+I43</f>
        <v>62494.4</v>
      </c>
      <c r="J148" s="71" t="n">
        <f aca="false">J37+J38+J42+J43</f>
        <v>64883.9</v>
      </c>
      <c r="K148" s="71"/>
      <c r="AMJ148" s="0"/>
    </row>
    <row r="149" s="64" customFormat="true" ht="22.5" hidden="false" customHeight="true" outlineLevel="0" collapsed="false">
      <c r="A149" s="86" t="s">
        <v>232</v>
      </c>
      <c r="B149" s="54" t="n">
        <v>116</v>
      </c>
      <c r="C149" s="85" t="n">
        <v>1220</v>
      </c>
      <c r="D149" s="71" t="n">
        <f aca="false">D54</f>
        <v>255593.9</v>
      </c>
      <c r="E149" s="71" t="n">
        <f aca="false">E54</f>
        <v>268633.9</v>
      </c>
      <c r="F149" s="71" t="n">
        <f aca="false">F54</f>
        <v>262981.8</v>
      </c>
      <c r="G149" s="71" t="n">
        <f aca="false">G70+G99+G119</f>
        <v>71681.6</v>
      </c>
      <c r="H149" s="71" t="n">
        <f aca="false">H70+H99+H119</f>
        <v>63921.9</v>
      </c>
      <c r="I149" s="71" t="n">
        <f aca="false">I70+I99+I119</f>
        <v>62494.4</v>
      </c>
      <c r="J149" s="71" t="n">
        <f aca="false">J70+J99+J119</f>
        <v>64883.9</v>
      </c>
      <c r="K149" s="71"/>
      <c r="AMJ149" s="0"/>
    </row>
    <row r="150" s="64" customFormat="true" ht="22.5" hidden="false" customHeight="true" outlineLevel="0" collapsed="false">
      <c r="A150" s="86" t="s">
        <v>233</v>
      </c>
      <c r="B150" s="54" t="n">
        <v>117</v>
      </c>
      <c r="C150" s="85" t="n">
        <v>1230</v>
      </c>
      <c r="D150" s="71" t="n">
        <f aca="false">D148-D149</f>
        <v>11982.7</v>
      </c>
      <c r="E150" s="71" t="n">
        <f aca="false">E148-E149</f>
        <v>0</v>
      </c>
      <c r="F150" s="71" t="n">
        <f aca="false">F148-F149</f>
        <v>0</v>
      </c>
      <c r="G150" s="71" t="n">
        <f aca="false">G148-G149</f>
        <v>0</v>
      </c>
      <c r="H150" s="71" t="n">
        <f aca="false">H148-H149</f>
        <v>0</v>
      </c>
      <c r="I150" s="71" t="n">
        <f aca="false">I148-I149</f>
        <v>0</v>
      </c>
      <c r="J150" s="71" t="n">
        <f aca="false">J148-J149</f>
        <v>0</v>
      </c>
      <c r="K150" s="71"/>
      <c r="AMJ150" s="0"/>
    </row>
    <row r="151" s="64" customFormat="true" ht="22.5" hidden="false" customHeight="true" outlineLevel="0" collapsed="false">
      <c r="A151" s="53" t="s">
        <v>234</v>
      </c>
      <c r="B151" s="54" t="n">
        <v>118</v>
      </c>
      <c r="C151" s="55" t="n">
        <v>2000</v>
      </c>
      <c r="D151" s="56" t="n">
        <f aca="false">D152+D153+D154</f>
        <v>26513.2</v>
      </c>
      <c r="E151" s="56" t="n">
        <f aca="false">E152+E153+E154+E155</f>
        <v>0</v>
      </c>
      <c r="F151" s="56" t="n">
        <f aca="false">G151+H151+I151+J151</f>
        <v>0</v>
      </c>
      <c r="G151" s="73" t="n">
        <v>0</v>
      </c>
      <c r="H151" s="73" t="n">
        <v>0</v>
      </c>
      <c r="I151" s="73" t="n">
        <v>0</v>
      </c>
      <c r="J151" s="73" t="n">
        <v>0</v>
      </c>
      <c r="K151" s="56"/>
      <c r="AMJ151" s="0"/>
    </row>
    <row r="152" s="64" customFormat="true" ht="44.25" hidden="false" customHeight="true" outlineLevel="0" collapsed="false">
      <c r="A152" s="62" t="s">
        <v>235</v>
      </c>
      <c r="B152" s="54" t="n">
        <v>119</v>
      </c>
      <c r="C152" s="63" t="n">
        <v>2010</v>
      </c>
      <c r="D152" s="56" t="n">
        <v>2288.6</v>
      </c>
      <c r="E152" s="56" t="n">
        <v>0</v>
      </c>
      <c r="F152" s="56" t="n">
        <f aca="false">G152+H152+I152+J152</f>
        <v>0</v>
      </c>
      <c r="G152" s="56" t="n">
        <v>0</v>
      </c>
      <c r="H152" s="56" t="n">
        <v>0</v>
      </c>
      <c r="I152" s="56" t="n">
        <v>0</v>
      </c>
      <c r="J152" s="56" t="n">
        <v>0</v>
      </c>
      <c r="K152" s="56"/>
      <c r="AMJ152" s="0"/>
    </row>
    <row r="153" s="64" customFormat="true" ht="33.35" hidden="false" customHeight="false" outlineLevel="0" collapsed="false">
      <c r="A153" s="62" t="s">
        <v>236</v>
      </c>
      <c r="B153" s="54" t="n">
        <v>120</v>
      </c>
      <c r="C153" s="63" t="n">
        <v>2020</v>
      </c>
      <c r="D153" s="56" t="n">
        <v>24224.6</v>
      </c>
      <c r="E153" s="56" t="n">
        <v>0</v>
      </c>
      <c r="F153" s="56" t="n">
        <f aca="false">G153+H153+I153+J153</f>
        <v>0</v>
      </c>
      <c r="G153" s="56" t="n">
        <v>0</v>
      </c>
      <c r="H153" s="56" t="n">
        <v>0</v>
      </c>
      <c r="I153" s="56" t="n">
        <v>0</v>
      </c>
      <c r="J153" s="56" t="n">
        <v>0</v>
      </c>
      <c r="K153" s="56"/>
      <c r="AMJ153" s="0"/>
    </row>
    <row r="154" s="64" customFormat="true" ht="22.5" hidden="false" customHeight="true" outlineLevel="0" collapsed="false">
      <c r="A154" s="62" t="s">
        <v>237</v>
      </c>
      <c r="B154" s="54" t="n">
        <v>121</v>
      </c>
      <c r="C154" s="63" t="n">
        <v>2030</v>
      </c>
      <c r="D154" s="56" t="n">
        <v>0</v>
      </c>
      <c r="E154" s="56" t="n">
        <v>0</v>
      </c>
      <c r="F154" s="56" t="n">
        <f aca="false">G154+H154+I154+J154</f>
        <v>0</v>
      </c>
      <c r="G154" s="56" t="n">
        <v>0</v>
      </c>
      <c r="H154" s="56" t="n">
        <v>0</v>
      </c>
      <c r="I154" s="56" t="n">
        <v>0</v>
      </c>
      <c r="J154" s="56" t="n">
        <v>0</v>
      </c>
      <c r="K154" s="56"/>
      <c r="AMJ154" s="0"/>
    </row>
    <row r="155" s="61" customFormat="true" ht="22.5" hidden="false" customHeight="true" outlineLevel="0" collapsed="false">
      <c r="A155" s="62" t="s">
        <v>238</v>
      </c>
      <c r="B155" s="54" t="n">
        <v>122</v>
      </c>
      <c r="C155" s="63" t="n">
        <v>2040</v>
      </c>
      <c r="D155" s="56" t="n">
        <v>53</v>
      </c>
      <c r="E155" s="56" t="n">
        <v>0</v>
      </c>
      <c r="F155" s="56" t="n">
        <f aca="false">G155+H155+I155+J155</f>
        <v>0</v>
      </c>
      <c r="G155" s="56" t="n">
        <v>0</v>
      </c>
      <c r="H155" s="56" t="n">
        <v>0</v>
      </c>
      <c r="I155" s="56" t="n">
        <v>0</v>
      </c>
      <c r="J155" s="56" t="n">
        <v>0</v>
      </c>
      <c r="K155" s="56"/>
      <c r="AMJ155" s="0"/>
    </row>
    <row r="156" s="64" customFormat="true" ht="22.5" hidden="false" customHeight="true" outlineLevel="0" collapsed="false">
      <c r="A156" s="53" t="s">
        <v>239</v>
      </c>
      <c r="B156" s="54" t="n">
        <v>123</v>
      </c>
      <c r="C156" s="55" t="n">
        <v>3000</v>
      </c>
      <c r="D156" s="56"/>
      <c r="E156" s="56"/>
      <c r="F156" s="56" t="n">
        <f aca="false">G156+H156+I156+J156</f>
        <v>0</v>
      </c>
      <c r="G156" s="56" t="n">
        <v>0</v>
      </c>
      <c r="H156" s="56" t="n">
        <v>0</v>
      </c>
      <c r="I156" s="56" t="n">
        <v>0</v>
      </c>
      <c r="J156" s="56" t="n">
        <v>0</v>
      </c>
      <c r="K156" s="56"/>
      <c r="AMJ156" s="0"/>
    </row>
    <row r="157" s="64" customFormat="true" ht="22.5" hidden="false" customHeight="true" outlineLevel="0" collapsed="false">
      <c r="A157" s="62" t="s">
        <v>240</v>
      </c>
      <c r="B157" s="54" t="n">
        <v>124</v>
      </c>
      <c r="C157" s="63" t="n">
        <v>3010</v>
      </c>
      <c r="D157" s="56" t="n">
        <v>0</v>
      </c>
      <c r="E157" s="56" t="n">
        <v>0</v>
      </c>
      <c r="F157" s="56" t="n">
        <f aca="false">G157+H157+I157+J157</f>
        <v>0</v>
      </c>
      <c r="G157" s="56" t="n">
        <v>0</v>
      </c>
      <c r="H157" s="56" t="n">
        <v>0</v>
      </c>
      <c r="I157" s="56" t="n">
        <v>0</v>
      </c>
      <c r="J157" s="56" t="n">
        <v>0</v>
      </c>
      <c r="K157" s="56"/>
      <c r="AMJ157" s="0"/>
    </row>
    <row r="158" s="64" customFormat="true" ht="33.35" hidden="false" customHeight="false" outlineLevel="0" collapsed="false">
      <c r="A158" s="62" t="s">
        <v>241</v>
      </c>
      <c r="B158" s="54" t="n">
        <v>125</v>
      </c>
      <c r="C158" s="63" t="n">
        <v>3020</v>
      </c>
      <c r="D158" s="56" t="n">
        <v>0</v>
      </c>
      <c r="E158" s="56" t="n">
        <v>0</v>
      </c>
      <c r="F158" s="56" t="n">
        <f aca="false">G158+H158+I158+J158</f>
        <v>0</v>
      </c>
      <c r="G158" s="56" t="n">
        <v>0</v>
      </c>
      <c r="H158" s="56" t="n">
        <v>0</v>
      </c>
      <c r="I158" s="56" t="n">
        <v>0</v>
      </c>
      <c r="J158" s="56" t="n">
        <v>0</v>
      </c>
      <c r="K158" s="56"/>
      <c r="AMJ158" s="0"/>
    </row>
    <row r="159" s="64" customFormat="true" ht="22.5" hidden="false" customHeight="true" outlineLevel="0" collapsed="false">
      <c r="A159" s="62" t="s">
        <v>242</v>
      </c>
      <c r="B159" s="54" t="n">
        <v>126</v>
      </c>
      <c r="C159" s="63" t="n">
        <v>3030</v>
      </c>
      <c r="D159" s="56" t="n">
        <f aca="false">D160+D161+D162+D163+D164+D165+D166</f>
        <v>38386.6</v>
      </c>
      <c r="E159" s="56" t="n">
        <f aca="false">E160+E161+E162+E163+E164+E165+E166</f>
        <v>11923</v>
      </c>
      <c r="F159" s="56" t="n">
        <f aca="false">G159+H159+I159+J159</f>
        <v>9441</v>
      </c>
      <c r="G159" s="56" t="n">
        <f aca="false">G160+G161+G162+G163+G164+G165</f>
        <v>4509</v>
      </c>
      <c r="H159" s="56" t="n">
        <f aca="false">H160+H161+H162+H163+H164+H165</f>
        <v>4932</v>
      </c>
      <c r="I159" s="56" t="n">
        <f aca="false">I160+I161+I162+I163+I164+I165</f>
        <v>0</v>
      </c>
      <c r="J159" s="56" t="n">
        <f aca="false">J160+J161+J162+J163+J164+J165</f>
        <v>0</v>
      </c>
      <c r="K159" s="56"/>
      <c r="AMJ159" s="0"/>
    </row>
    <row r="160" s="61" customFormat="true" ht="19.7" hidden="false" customHeight="false" outlineLevel="0" collapsed="false">
      <c r="A160" s="62" t="s">
        <v>243</v>
      </c>
      <c r="B160" s="54" t="n">
        <v>127</v>
      </c>
      <c r="C160" s="63" t="s">
        <v>244</v>
      </c>
      <c r="D160" s="56" t="n">
        <v>0</v>
      </c>
      <c r="E160" s="56" t="n">
        <v>0</v>
      </c>
      <c r="F160" s="56" t="n">
        <f aca="false">G160+H160+I160+J160</f>
        <v>0</v>
      </c>
      <c r="G160" s="56" t="n">
        <v>0</v>
      </c>
      <c r="H160" s="56" t="n">
        <v>0</v>
      </c>
      <c r="I160" s="56" t="n">
        <v>0</v>
      </c>
      <c r="J160" s="56" t="n">
        <v>0</v>
      </c>
      <c r="K160" s="56"/>
      <c r="AMJ160" s="0"/>
    </row>
    <row r="161" s="64" customFormat="true" ht="22.5" hidden="false" customHeight="true" outlineLevel="0" collapsed="false">
      <c r="A161" s="62" t="s">
        <v>245</v>
      </c>
      <c r="B161" s="54" t="n">
        <v>128</v>
      </c>
      <c r="C161" s="63" t="s">
        <v>246</v>
      </c>
      <c r="D161" s="56" t="n">
        <v>31207.8</v>
      </c>
      <c r="E161" s="56" t="n">
        <v>8978</v>
      </c>
      <c r="F161" s="56" t="n">
        <f aca="false">G161+H161+I161+J161</f>
        <v>1009</v>
      </c>
      <c r="G161" s="56" t="n">
        <v>1009</v>
      </c>
      <c r="H161" s="56" t="n">
        <v>0</v>
      </c>
      <c r="I161" s="56" t="n">
        <v>0</v>
      </c>
      <c r="J161" s="56" t="n">
        <v>0</v>
      </c>
      <c r="K161" s="56"/>
      <c r="AMJ161" s="0"/>
    </row>
    <row r="162" s="64" customFormat="true" ht="33.35" hidden="false" customHeight="false" outlineLevel="0" collapsed="false">
      <c r="A162" s="62" t="s">
        <v>247</v>
      </c>
      <c r="B162" s="54" t="n">
        <v>129</v>
      </c>
      <c r="C162" s="63" t="s">
        <v>248</v>
      </c>
      <c r="D162" s="56" t="n">
        <v>2746.4</v>
      </c>
      <c r="E162" s="56" t="n">
        <v>0</v>
      </c>
      <c r="F162" s="56" t="n">
        <f aca="false">G162+H162+I162+J162</f>
        <v>0</v>
      </c>
      <c r="G162" s="56" t="n">
        <v>0</v>
      </c>
      <c r="H162" s="56" t="n">
        <v>0</v>
      </c>
      <c r="I162" s="56" t="n">
        <v>0</v>
      </c>
      <c r="J162" s="56" t="n">
        <v>0</v>
      </c>
      <c r="K162" s="56"/>
      <c r="AMJ162" s="0"/>
    </row>
    <row r="163" s="64" customFormat="true" ht="22.5" hidden="false" customHeight="true" outlineLevel="0" collapsed="false">
      <c r="A163" s="62" t="s">
        <v>249</v>
      </c>
      <c r="B163" s="54" t="n">
        <v>130</v>
      </c>
      <c r="C163" s="63" t="s">
        <v>250</v>
      </c>
      <c r="D163" s="56" t="n">
        <v>0</v>
      </c>
      <c r="E163" s="56" t="n">
        <v>0</v>
      </c>
      <c r="F163" s="56" t="n">
        <f aca="false">G163+H163+I163+J163</f>
        <v>0</v>
      </c>
      <c r="G163" s="56" t="n">
        <v>0</v>
      </c>
      <c r="H163" s="56" t="n">
        <v>0</v>
      </c>
      <c r="I163" s="56" t="n">
        <v>0</v>
      </c>
      <c r="J163" s="56" t="n">
        <v>0</v>
      </c>
      <c r="K163" s="56"/>
      <c r="AMJ163" s="0"/>
    </row>
    <row r="164" s="64" customFormat="true" ht="33.35" hidden="false" customHeight="false" outlineLevel="0" collapsed="false">
      <c r="A164" s="62" t="s">
        <v>251</v>
      </c>
      <c r="B164" s="54" t="n">
        <v>131</v>
      </c>
      <c r="C164" s="63" t="s">
        <v>252</v>
      </c>
      <c r="D164" s="56" t="n">
        <v>0</v>
      </c>
      <c r="E164" s="56" t="n">
        <v>0</v>
      </c>
      <c r="F164" s="56" t="n">
        <f aca="false">G164+H164+I164+J164</f>
        <v>0</v>
      </c>
      <c r="G164" s="56" t="n">
        <v>0</v>
      </c>
      <c r="H164" s="56" t="n">
        <v>0</v>
      </c>
      <c r="I164" s="56" t="n">
        <v>0</v>
      </c>
      <c r="J164" s="56" t="n">
        <v>0</v>
      </c>
      <c r="K164" s="56"/>
      <c r="AMJ164" s="0"/>
    </row>
    <row r="165" s="64" customFormat="true" ht="22.5" hidden="false" customHeight="true" outlineLevel="0" collapsed="false">
      <c r="A165" s="62" t="s">
        <v>253</v>
      </c>
      <c r="B165" s="54" t="n">
        <v>132</v>
      </c>
      <c r="C165" s="63" t="s">
        <v>254</v>
      </c>
      <c r="D165" s="56" t="n">
        <v>4432.4</v>
      </c>
      <c r="E165" s="56" t="n">
        <v>2945</v>
      </c>
      <c r="F165" s="56" t="n">
        <f aca="false">G165+H165+I165+J165</f>
        <v>8432</v>
      </c>
      <c r="G165" s="56" t="n">
        <v>3500</v>
      </c>
      <c r="H165" s="56" t="n">
        <v>4932</v>
      </c>
      <c r="I165" s="56" t="n">
        <v>0</v>
      </c>
      <c r="J165" s="56" t="n">
        <v>0</v>
      </c>
      <c r="K165" s="56"/>
      <c r="AMJ165" s="0"/>
    </row>
    <row r="166" s="64" customFormat="true" ht="22.5" hidden="false" customHeight="true" outlineLevel="0" collapsed="false">
      <c r="A166" s="62" t="s">
        <v>255</v>
      </c>
      <c r="B166" s="54" t="n">
        <v>133</v>
      </c>
      <c r="C166" s="63" t="n">
        <v>3040</v>
      </c>
      <c r="D166" s="88" t="n">
        <v>0</v>
      </c>
      <c r="E166" s="88" t="n">
        <v>0</v>
      </c>
      <c r="F166" s="56" t="n">
        <f aca="false">G166+H166+I166+J166</f>
        <v>0</v>
      </c>
      <c r="G166" s="56" t="n">
        <v>0</v>
      </c>
      <c r="H166" s="56"/>
      <c r="I166" s="56" t="n">
        <v>0</v>
      </c>
      <c r="J166" s="56" t="n">
        <v>0</v>
      </c>
      <c r="K166" s="56"/>
      <c r="AMJ166" s="0"/>
    </row>
    <row r="167" s="64" customFormat="true" ht="22.5" hidden="false" customHeight="true" outlineLevel="0" collapsed="false">
      <c r="A167" s="53" t="s">
        <v>256</v>
      </c>
      <c r="B167" s="54" t="n">
        <v>134</v>
      </c>
      <c r="C167" s="55" t="n">
        <v>4000</v>
      </c>
      <c r="D167" s="89" t="n">
        <v>60189.2</v>
      </c>
      <c r="E167" s="89" t="n">
        <v>0</v>
      </c>
      <c r="F167" s="89" t="n">
        <v>0</v>
      </c>
      <c r="G167" s="56" t="n">
        <v>0</v>
      </c>
      <c r="H167" s="56" t="n">
        <v>0</v>
      </c>
      <c r="I167" s="56" t="n">
        <v>0</v>
      </c>
      <c r="J167" s="56" t="n">
        <v>0</v>
      </c>
      <c r="K167" s="56"/>
      <c r="AMJ167" s="0"/>
    </row>
    <row r="168" s="64" customFormat="true" ht="22.5" hidden="false" customHeight="true" outlineLevel="0" collapsed="false">
      <c r="A168" s="53" t="s">
        <v>257</v>
      </c>
      <c r="B168" s="54" t="n">
        <v>135</v>
      </c>
      <c r="C168" s="55" t="n">
        <v>5000</v>
      </c>
      <c r="D168" s="56" t="n">
        <v>0</v>
      </c>
      <c r="E168" s="56" t="n">
        <v>0</v>
      </c>
      <c r="F168" s="56" t="n">
        <f aca="false">G168+H168+I168+J168</f>
        <v>0</v>
      </c>
      <c r="G168" s="56" t="n">
        <v>0</v>
      </c>
      <c r="H168" s="56" t="n">
        <v>0</v>
      </c>
      <c r="I168" s="56" t="n">
        <v>0</v>
      </c>
      <c r="J168" s="56" t="n">
        <v>0</v>
      </c>
      <c r="K168" s="56"/>
      <c r="AMJ168" s="0"/>
    </row>
    <row r="169" s="64" customFormat="true" ht="22.5" hidden="false" customHeight="true" outlineLevel="0" collapsed="false">
      <c r="A169" s="62" t="s">
        <v>258</v>
      </c>
      <c r="B169" s="54" t="n">
        <v>136</v>
      </c>
      <c r="C169" s="63" t="n">
        <v>5010</v>
      </c>
      <c r="D169" s="56" t="n">
        <v>0</v>
      </c>
      <c r="E169" s="56" t="n">
        <v>0</v>
      </c>
      <c r="F169" s="56" t="n">
        <f aca="false">G169+H169+I169+J169</f>
        <v>0</v>
      </c>
      <c r="G169" s="56" t="n">
        <v>0</v>
      </c>
      <c r="H169" s="56" t="n">
        <v>0</v>
      </c>
      <c r="I169" s="56" t="n">
        <v>0</v>
      </c>
      <c r="J169" s="56" t="n">
        <v>0</v>
      </c>
      <c r="K169" s="56"/>
      <c r="AMJ169" s="0"/>
    </row>
    <row r="170" s="90" customFormat="true" ht="22.5" hidden="false" customHeight="true" outlineLevel="0" collapsed="false">
      <c r="A170" s="62" t="s">
        <v>259</v>
      </c>
      <c r="B170" s="54" t="n">
        <v>137</v>
      </c>
      <c r="C170" s="63" t="s">
        <v>260</v>
      </c>
      <c r="D170" s="56" t="n">
        <v>0</v>
      </c>
      <c r="E170" s="56" t="n">
        <v>0</v>
      </c>
      <c r="F170" s="56" t="n">
        <f aca="false">G170+H170+I170+J170</f>
        <v>0</v>
      </c>
      <c r="G170" s="56" t="n">
        <v>0</v>
      </c>
      <c r="H170" s="56" t="n">
        <v>0</v>
      </c>
      <c r="I170" s="56" t="n">
        <v>0</v>
      </c>
      <c r="J170" s="56" t="n">
        <v>0</v>
      </c>
      <c r="K170" s="56"/>
      <c r="AMJ170" s="0"/>
    </row>
    <row r="171" s="61" customFormat="true" ht="22.5" hidden="false" customHeight="true" outlineLevel="0" collapsed="false">
      <c r="A171" s="62" t="s">
        <v>261</v>
      </c>
      <c r="B171" s="54" t="n">
        <v>138</v>
      </c>
      <c r="C171" s="63" t="s">
        <v>262</v>
      </c>
      <c r="D171" s="56" t="n">
        <v>0</v>
      </c>
      <c r="E171" s="56" t="n">
        <v>0</v>
      </c>
      <c r="F171" s="56" t="n">
        <f aca="false">G171+H171+I171+J171</f>
        <v>0</v>
      </c>
      <c r="G171" s="56" t="n">
        <v>0</v>
      </c>
      <c r="H171" s="56" t="n">
        <v>0</v>
      </c>
      <c r="I171" s="56" t="n">
        <v>0</v>
      </c>
      <c r="J171" s="56" t="n">
        <v>0</v>
      </c>
      <c r="K171" s="56"/>
      <c r="AMJ171" s="0"/>
    </row>
    <row r="172" s="61" customFormat="true" ht="22.5" hidden="false" customHeight="true" outlineLevel="0" collapsed="false">
      <c r="A172" s="62" t="s">
        <v>263</v>
      </c>
      <c r="B172" s="54" t="n">
        <v>139</v>
      </c>
      <c r="C172" s="63" t="s">
        <v>264</v>
      </c>
      <c r="D172" s="56" t="n">
        <v>0</v>
      </c>
      <c r="E172" s="56" t="n">
        <v>0</v>
      </c>
      <c r="F172" s="56" t="n">
        <f aca="false">G172+H172+I172+J172</f>
        <v>0</v>
      </c>
      <c r="G172" s="56" t="n">
        <v>0</v>
      </c>
      <c r="H172" s="56" t="n">
        <v>0</v>
      </c>
      <c r="I172" s="56" t="n">
        <v>0</v>
      </c>
      <c r="J172" s="56" t="n">
        <v>0</v>
      </c>
      <c r="K172" s="56"/>
      <c r="AMJ172" s="0"/>
    </row>
    <row r="173" s="64" customFormat="true" ht="22.5" hidden="false" customHeight="true" outlineLevel="0" collapsed="false">
      <c r="A173" s="62" t="s">
        <v>265</v>
      </c>
      <c r="B173" s="54" t="n">
        <v>140</v>
      </c>
      <c r="C173" s="63" t="n">
        <v>5020</v>
      </c>
      <c r="D173" s="56" t="n">
        <v>0</v>
      </c>
      <c r="E173" s="56" t="n">
        <v>0</v>
      </c>
      <c r="F173" s="56" t="n">
        <f aca="false">G173+H173+I173+J173</f>
        <v>0</v>
      </c>
      <c r="G173" s="56" t="n">
        <v>0</v>
      </c>
      <c r="H173" s="56" t="n">
        <v>0</v>
      </c>
      <c r="I173" s="56" t="n">
        <v>0</v>
      </c>
      <c r="J173" s="56" t="n">
        <v>0</v>
      </c>
      <c r="K173" s="56"/>
      <c r="AMJ173" s="0"/>
    </row>
    <row r="174" s="64" customFormat="true" ht="22.5" hidden="false" customHeight="true" outlineLevel="0" collapsed="false">
      <c r="A174" s="62" t="s">
        <v>266</v>
      </c>
      <c r="B174" s="54" t="n">
        <v>141</v>
      </c>
      <c r="C174" s="63" t="n">
        <v>5030</v>
      </c>
      <c r="D174" s="56" t="n">
        <v>0</v>
      </c>
      <c r="E174" s="56" t="n">
        <v>0</v>
      </c>
      <c r="F174" s="56" t="n">
        <f aca="false">G174+H174+I174+J174</f>
        <v>0</v>
      </c>
      <c r="G174" s="56" t="n">
        <v>0</v>
      </c>
      <c r="H174" s="56" t="n">
        <v>0</v>
      </c>
      <c r="I174" s="56" t="n">
        <v>0</v>
      </c>
      <c r="J174" s="56" t="n">
        <v>0</v>
      </c>
      <c r="K174" s="56"/>
      <c r="AMJ174" s="0"/>
    </row>
    <row r="175" s="64" customFormat="true" ht="22.5" hidden="false" customHeight="true" outlineLevel="0" collapsed="false">
      <c r="A175" s="62" t="s">
        <v>259</v>
      </c>
      <c r="B175" s="54" t="n">
        <v>142</v>
      </c>
      <c r="C175" s="63" t="s">
        <v>267</v>
      </c>
      <c r="D175" s="56" t="n">
        <v>0</v>
      </c>
      <c r="E175" s="56" t="n">
        <v>0</v>
      </c>
      <c r="F175" s="56" t="n">
        <f aca="false">G175+H175+I175+J175</f>
        <v>0</v>
      </c>
      <c r="G175" s="56" t="n">
        <v>0</v>
      </c>
      <c r="H175" s="56" t="n">
        <v>0</v>
      </c>
      <c r="I175" s="56" t="n">
        <v>0</v>
      </c>
      <c r="J175" s="56" t="n">
        <v>0</v>
      </c>
      <c r="K175" s="56"/>
      <c r="AMJ175" s="0"/>
    </row>
    <row r="176" s="64" customFormat="true" ht="22.5" hidden="false" customHeight="true" outlineLevel="0" collapsed="false">
      <c r="A176" s="62" t="s">
        <v>261</v>
      </c>
      <c r="B176" s="54" t="n">
        <v>143</v>
      </c>
      <c r="C176" s="63" t="s">
        <v>268</v>
      </c>
      <c r="D176" s="56" t="n">
        <v>0</v>
      </c>
      <c r="E176" s="56" t="n">
        <v>0</v>
      </c>
      <c r="F176" s="56" t="n">
        <f aca="false">G176+H176+I176+J176</f>
        <v>0</v>
      </c>
      <c r="G176" s="56" t="n">
        <v>0</v>
      </c>
      <c r="H176" s="56" t="n">
        <v>0</v>
      </c>
      <c r="I176" s="56" t="n">
        <v>0</v>
      </c>
      <c r="J176" s="56" t="n">
        <v>0</v>
      </c>
      <c r="K176" s="56"/>
      <c r="AMJ176" s="0"/>
    </row>
    <row r="177" s="64" customFormat="true" ht="22.5" hidden="false" customHeight="true" outlineLevel="0" collapsed="false">
      <c r="A177" s="62" t="s">
        <v>263</v>
      </c>
      <c r="B177" s="54" t="n">
        <v>144</v>
      </c>
      <c r="C177" s="63" t="s">
        <v>269</v>
      </c>
      <c r="D177" s="56" t="n">
        <v>0</v>
      </c>
      <c r="E177" s="56" t="n">
        <v>0</v>
      </c>
      <c r="F177" s="56" t="n">
        <f aca="false">G177+H177+I177+J177</f>
        <v>0</v>
      </c>
      <c r="G177" s="56" t="n">
        <v>0</v>
      </c>
      <c r="H177" s="56" t="n">
        <v>0</v>
      </c>
      <c r="I177" s="56" t="n">
        <v>0</v>
      </c>
      <c r="J177" s="56" t="n">
        <v>0</v>
      </c>
      <c r="K177" s="56"/>
      <c r="AMJ177" s="0"/>
    </row>
    <row r="178" s="64" customFormat="true" ht="22.5" hidden="false" customHeight="true" outlineLevel="0" collapsed="false">
      <c r="A178" s="62" t="s">
        <v>270</v>
      </c>
      <c r="B178" s="54" t="n">
        <v>145</v>
      </c>
      <c r="C178" s="63" t="n">
        <v>5040</v>
      </c>
      <c r="D178" s="56" t="n">
        <v>0</v>
      </c>
      <c r="E178" s="56" t="n">
        <v>0</v>
      </c>
      <c r="F178" s="56" t="n">
        <f aca="false">G178+H178+I178+J178</f>
        <v>0</v>
      </c>
      <c r="G178" s="56" t="n">
        <v>0</v>
      </c>
      <c r="H178" s="56" t="n">
        <v>0</v>
      </c>
      <c r="I178" s="56" t="n">
        <v>0</v>
      </c>
      <c r="J178" s="56" t="n">
        <v>0</v>
      </c>
      <c r="K178" s="56"/>
      <c r="AMJ178" s="0"/>
    </row>
    <row r="179" s="64" customFormat="true" ht="22.5" hidden="false" customHeight="true" outlineLevel="0" collapsed="false">
      <c r="A179" s="53" t="s">
        <v>271</v>
      </c>
      <c r="B179" s="54" t="n">
        <v>146</v>
      </c>
      <c r="C179" s="55" t="n">
        <v>6000</v>
      </c>
      <c r="D179" s="56" t="n">
        <v>0</v>
      </c>
      <c r="E179" s="56" t="n">
        <v>0</v>
      </c>
      <c r="F179" s="56" t="n">
        <f aca="false">G179+H179+I179+J179</f>
        <v>0</v>
      </c>
      <c r="G179" s="56" t="n">
        <v>0</v>
      </c>
      <c r="H179" s="56" t="n">
        <v>0</v>
      </c>
      <c r="I179" s="56" t="n">
        <v>0</v>
      </c>
      <c r="J179" s="56" t="n">
        <v>0</v>
      </c>
      <c r="K179" s="56"/>
      <c r="AMJ179" s="0"/>
    </row>
    <row r="180" s="64" customFormat="true" ht="22.5" hidden="false" customHeight="true" outlineLevel="0" collapsed="false">
      <c r="A180" s="62" t="s">
        <v>272</v>
      </c>
      <c r="B180" s="54" t="n">
        <v>147</v>
      </c>
      <c r="C180" s="63" t="n">
        <v>6010</v>
      </c>
      <c r="D180" s="56" t="n">
        <v>0</v>
      </c>
      <c r="E180" s="56" t="n">
        <v>0</v>
      </c>
      <c r="F180" s="56" t="n">
        <f aca="false">G180+H180+I180+J180</f>
        <v>0</v>
      </c>
      <c r="G180" s="56" t="n">
        <v>0</v>
      </c>
      <c r="H180" s="56" t="n">
        <v>0</v>
      </c>
      <c r="I180" s="56" t="n">
        <v>0</v>
      </c>
      <c r="J180" s="56" t="n">
        <v>0</v>
      </c>
      <c r="K180" s="56"/>
      <c r="AMJ180" s="0"/>
    </row>
    <row r="181" s="64" customFormat="true" ht="33.35" hidden="false" customHeight="false" outlineLevel="0" collapsed="false">
      <c r="A181" s="62" t="s">
        <v>273</v>
      </c>
      <c r="B181" s="54" t="n">
        <v>148</v>
      </c>
      <c r="C181" s="63" t="n">
        <v>6020</v>
      </c>
      <c r="D181" s="56" t="n">
        <v>0</v>
      </c>
      <c r="E181" s="56" t="n">
        <v>0</v>
      </c>
      <c r="F181" s="56" t="n">
        <f aca="false">G181+H181+I181+J181</f>
        <v>0</v>
      </c>
      <c r="G181" s="56" t="n">
        <v>0</v>
      </c>
      <c r="H181" s="56" t="n">
        <v>0</v>
      </c>
      <c r="I181" s="56" t="n">
        <v>0</v>
      </c>
      <c r="J181" s="56" t="n">
        <v>0</v>
      </c>
      <c r="K181" s="56"/>
      <c r="AMJ181" s="0"/>
    </row>
    <row r="182" s="64" customFormat="true" ht="33.35" hidden="false" customHeight="false" outlineLevel="0" collapsed="false">
      <c r="A182" s="62" t="s">
        <v>274</v>
      </c>
      <c r="B182" s="54" t="n">
        <v>149</v>
      </c>
      <c r="C182" s="63" t="n">
        <v>6030</v>
      </c>
      <c r="D182" s="56" t="n">
        <v>0</v>
      </c>
      <c r="E182" s="56" t="n">
        <v>0</v>
      </c>
      <c r="F182" s="56" t="n">
        <f aca="false">G182+H182+I182+J182</f>
        <v>0</v>
      </c>
      <c r="G182" s="56" t="n">
        <v>0</v>
      </c>
      <c r="H182" s="56" t="n">
        <v>0</v>
      </c>
      <c r="I182" s="56" t="n">
        <v>0</v>
      </c>
      <c r="J182" s="56" t="n">
        <v>0</v>
      </c>
      <c r="K182" s="56"/>
      <c r="AMJ182" s="0"/>
    </row>
    <row r="183" s="64" customFormat="true" ht="17.35" hidden="false" customHeight="false" outlineLevel="0" collapsed="false">
      <c r="A183" s="62" t="s">
        <v>275</v>
      </c>
      <c r="B183" s="54" t="n">
        <v>150</v>
      </c>
      <c r="C183" s="63" t="n">
        <v>6040</v>
      </c>
      <c r="D183" s="91" t="n">
        <v>0.7</v>
      </c>
      <c r="E183" s="91" t="n">
        <v>0.8</v>
      </c>
      <c r="F183" s="91" t="n">
        <v>0.8</v>
      </c>
      <c r="G183" s="56" t="n">
        <v>0</v>
      </c>
      <c r="H183" s="56" t="n">
        <v>0</v>
      </c>
      <c r="I183" s="56" t="n">
        <v>0</v>
      </c>
      <c r="J183" s="56" t="n">
        <v>0</v>
      </c>
      <c r="K183" s="56"/>
      <c r="AMJ183" s="0"/>
    </row>
    <row r="184" s="64" customFormat="true" ht="22.5" hidden="false" customHeight="true" outlineLevel="0" collapsed="false">
      <c r="A184" s="53" t="s">
        <v>276</v>
      </c>
      <c r="B184" s="54" t="n">
        <v>151</v>
      </c>
      <c r="C184" s="55" t="n">
        <v>7000</v>
      </c>
      <c r="D184" s="92"/>
      <c r="E184" s="92"/>
      <c r="F184" s="56" t="n">
        <f aca="false">G184+H184+I184+J184</f>
        <v>0</v>
      </c>
      <c r="G184" s="56" t="n">
        <v>0</v>
      </c>
      <c r="H184" s="56" t="n">
        <v>0</v>
      </c>
      <c r="I184" s="56" t="n">
        <v>0</v>
      </c>
      <c r="J184" s="56" t="n">
        <v>0</v>
      </c>
      <c r="K184" s="56"/>
      <c r="AMJ184" s="0"/>
    </row>
    <row r="185" s="93" customFormat="true" ht="22.5" hidden="false" customHeight="true" outlineLevel="0" collapsed="false">
      <c r="A185" s="62" t="s">
        <v>277</v>
      </c>
      <c r="B185" s="54" t="n">
        <v>152</v>
      </c>
      <c r="C185" s="63" t="n">
        <v>7010</v>
      </c>
      <c r="D185" s="73" t="n">
        <v>63023.8</v>
      </c>
      <c r="E185" s="73" t="n">
        <v>0</v>
      </c>
      <c r="F185" s="73" t="n">
        <v>0</v>
      </c>
      <c r="G185" s="56" t="n">
        <v>0</v>
      </c>
      <c r="H185" s="56" t="n">
        <v>0</v>
      </c>
      <c r="I185" s="56" t="n">
        <v>0</v>
      </c>
      <c r="J185" s="56" t="n">
        <v>0</v>
      </c>
      <c r="K185" s="56"/>
      <c r="AMJ185" s="0"/>
    </row>
    <row r="186" s="93" customFormat="true" ht="22.5" hidden="false" customHeight="true" outlineLevel="0" collapsed="false">
      <c r="A186" s="62" t="s">
        <v>278</v>
      </c>
      <c r="B186" s="54" t="n">
        <v>153</v>
      </c>
      <c r="C186" s="63" t="n">
        <v>7020</v>
      </c>
      <c r="D186" s="73" t="n">
        <v>33793.1</v>
      </c>
      <c r="E186" s="73" t="n">
        <v>0</v>
      </c>
      <c r="F186" s="73" t="n">
        <v>0</v>
      </c>
      <c r="G186" s="56" t="n">
        <v>0</v>
      </c>
      <c r="H186" s="56" t="n">
        <v>0</v>
      </c>
      <c r="I186" s="56" t="n">
        <v>0</v>
      </c>
      <c r="J186" s="56" t="n">
        <v>0</v>
      </c>
      <c r="K186" s="56"/>
      <c r="AMJ186" s="0"/>
    </row>
    <row r="187" s="93" customFormat="true" ht="22.5" hidden="false" customHeight="true" outlineLevel="0" collapsed="false">
      <c r="A187" s="62" t="s">
        <v>279</v>
      </c>
      <c r="B187" s="54" t="n">
        <v>154</v>
      </c>
      <c r="C187" s="63" t="n">
        <v>7030</v>
      </c>
      <c r="D187" s="73" t="n">
        <v>96816.9</v>
      </c>
      <c r="E187" s="73" t="n">
        <v>0</v>
      </c>
      <c r="F187" s="73" t="n">
        <v>0</v>
      </c>
      <c r="G187" s="56" t="n">
        <v>0</v>
      </c>
      <c r="H187" s="56" t="n">
        <v>0</v>
      </c>
      <c r="I187" s="56" t="n">
        <v>0</v>
      </c>
      <c r="J187" s="56" t="n">
        <v>0</v>
      </c>
      <c r="K187" s="56"/>
      <c r="AMJ187" s="0"/>
    </row>
    <row r="188" s="93" customFormat="true" ht="22.5" hidden="false" customHeight="true" outlineLevel="0" collapsed="false">
      <c r="A188" s="62" t="s">
        <v>280</v>
      </c>
      <c r="B188" s="54" t="n">
        <v>155</v>
      </c>
      <c r="C188" s="63" t="n">
        <v>7040</v>
      </c>
      <c r="D188" s="73" t="n">
        <v>756.7</v>
      </c>
      <c r="E188" s="73" t="n">
        <v>0</v>
      </c>
      <c r="F188" s="73" t="n">
        <v>0</v>
      </c>
      <c r="G188" s="56" t="n">
        <v>0</v>
      </c>
      <c r="H188" s="56" t="n">
        <v>0</v>
      </c>
      <c r="I188" s="56" t="n">
        <v>0</v>
      </c>
      <c r="J188" s="56" t="n">
        <v>0</v>
      </c>
      <c r="K188" s="56"/>
      <c r="AMJ188" s="0"/>
    </row>
    <row r="189" s="93" customFormat="true" ht="22.5" hidden="false" customHeight="true" outlineLevel="0" collapsed="false">
      <c r="A189" s="62" t="s">
        <v>281</v>
      </c>
      <c r="B189" s="54" t="n">
        <v>156</v>
      </c>
      <c r="C189" s="63" t="n">
        <v>7050</v>
      </c>
      <c r="D189" s="73" t="n">
        <v>1380.8</v>
      </c>
      <c r="E189" s="73" t="n">
        <v>0</v>
      </c>
      <c r="F189" s="91" t="n">
        <v>0</v>
      </c>
      <c r="G189" s="56" t="n">
        <v>0</v>
      </c>
      <c r="H189" s="56" t="n">
        <v>0</v>
      </c>
      <c r="I189" s="56" t="n">
        <v>0</v>
      </c>
      <c r="J189" s="56" t="n">
        <v>0</v>
      </c>
      <c r="K189" s="56"/>
      <c r="AMJ189" s="0"/>
    </row>
    <row r="190" s="93" customFormat="true" ht="22.5" hidden="false" customHeight="true" outlineLevel="0" collapsed="false">
      <c r="A190" s="53" t="s">
        <v>282</v>
      </c>
      <c r="B190" s="54" t="n">
        <v>157</v>
      </c>
      <c r="C190" s="55" t="n">
        <v>8000</v>
      </c>
      <c r="D190" s="92"/>
      <c r="E190" s="92"/>
      <c r="F190" s="56"/>
      <c r="G190" s="56"/>
      <c r="H190" s="56"/>
      <c r="I190" s="56"/>
      <c r="J190" s="56"/>
      <c r="K190" s="56"/>
      <c r="AMJ190" s="0"/>
    </row>
    <row r="191" s="93" customFormat="true" ht="17.35" hidden="false" customHeight="false" outlineLevel="0" collapsed="false">
      <c r="A191" s="62" t="s">
        <v>283</v>
      </c>
      <c r="B191" s="54" t="n">
        <v>158</v>
      </c>
      <c r="C191" s="63" t="n">
        <v>8010</v>
      </c>
      <c r="D191" s="94" t="n">
        <f aca="false">D192+D193+D194+D195+D196+D197+D198+D199</f>
        <v>930.25</v>
      </c>
      <c r="E191" s="94" t="n">
        <f aca="false">E192+E193+E194+E195+E196+E197+E198+E199</f>
        <v>949.75</v>
      </c>
      <c r="F191" s="94" t="n">
        <f aca="false">F192+F193+F194+F195+F196+F197+F198+F199</f>
        <v>969.25</v>
      </c>
      <c r="G191" s="94" t="n">
        <f aca="false">G192+G193+G194+G195+G196+G197+G198+G199</f>
        <v>969.25</v>
      </c>
      <c r="H191" s="94" t="n">
        <f aca="false">H192+H193+H194+H195+H196+H197+H198+H199</f>
        <v>969.25</v>
      </c>
      <c r="I191" s="94" t="n">
        <f aca="false">I192+I193+I194+I195+I196+I197+I198+I199</f>
        <v>969.25</v>
      </c>
      <c r="J191" s="94" t="n">
        <f aca="false">J192+J193+J194+J195+J196+J197+J198+J199</f>
        <v>969.25</v>
      </c>
      <c r="K191" s="56"/>
      <c r="AMJ191" s="0"/>
    </row>
    <row r="192" s="93" customFormat="true" ht="17.35" hidden="false" customHeight="false" outlineLevel="0" collapsed="false">
      <c r="A192" s="62" t="s">
        <v>284</v>
      </c>
      <c r="B192" s="54" t="n">
        <v>159</v>
      </c>
      <c r="C192" s="63" t="s">
        <v>285</v>
      </c>
      <c r="D192" s="95" t="n">
        <v>1</v>
      </c>
      <c r="E192" s="95" t="n">
        <v>1</v>
      </c>
      <c r="F192" s="96" t="n">
        <v>1</v>
      </c>
      <c r="G192" s="96" t="n">
        <v>1</v>
      </c>
      <c r="H192" s="96" t="n">
        <v>1</v>
      </c>
      <c r="I192" s="96" t="n">
        <v>1</v>
      </c>
      <c r="J192" s="96" t="n">
        <v>1</v>
      </c>
      <c r="K192" s="56"/>
      <c r="AMJ192" s="0"/>
    </row>
    <row r="193" s="93" customFormat="true" ht="17.35" hidden="false" customHeight="false" outlineLevel="0" collapsed="false">
      <c r="A193" s="62" t="s">
        <v>286</v>
      </c>
      <c r="B193" s="54" t="n">
        <v>160</v>
      </c>
      <c r="C193" s="63" t="s">
        <v>287</v>
      </c>
      <c r="D193" s="95" t="n">
        <v>2</v>
      </c>
      <c r="E193" s="95" t="n">
        <v>2</v>
      </c>
      <c r="F193" s="96" t="n">
        <v>2</v>
      </c>
      <c r="G193" s="96" t="n">
        <v>2</v>
      </c>
      <c r="H193" s="96" t="n">
        <v>2</v>
      </c>
      <c r="I193" s="96" t="n">
        <v>2</v>
      </c>
      <c r="J193" s="96" t="n">
        <v>2</v>
      </c>
      <c r="K193" s="56"/>
      <c r="AMJ193" s="0"/>
    </row>
    <row r="194" s="93" customFormat="true" ht="17.35" hidden="false" customHeight="false" outlineLevel="0" collapsed="false">
      <c r="A194" s="62" t="s">
        <v>288</v>
      </c>
      <c r="B194" s="54" t="n">
        <v>161</v>
      </c>
      <c r="C194" s="63" t="s">
        <v>289</v>
      </c>
      <c r="D194" s="95" t="n">
        <v>1</v>
      </c>
      <c r="E194" s="95" t="n">
        <v>1</v>
      </c>
      <c r="F194" s="96" t="n">
        <v>1</v>
      </c>
      <c r="G194" s="96" t="n">
        <v>1</v>
      </c>
      <c r="H194" s="96" t="n">
        <v>1</v>
      </c>
      <c r="I194" s="96" t="n">
        <v>1</v>
      </c>
      <c r="J194" s="96" t="n">
        <v>1</v>
      </c>
      <c r="K194" s="56"/>
      <c r="AMJ194" s="0"/>
    </row>
    <row r="195" s="93" customFormat="true" ht="22.5" hidden="false" customHeight="true" outlineLevel="0" collapsed="false">
      <c r="A195" s="62" t="s">
        <v>290</v>
      </c>
      <c r="B195" s="54" t="n">
        <v>162</v>
      </c>
      <c r="C195" s="63" t="s">
        <v>291</v>
      </c>
      <c r="D195" s="95" t="n">
        <v>1</v>
      </c>
      <c r="E195" s="95" t="n">
        <v>1</v>
      </c>
      <c r="F195" s="96" t="n">
        <v>1</v>
      </c>
      <c r="G195" s="96" t="n">
        <v>1</v>
      </c>
      <c r="H195" s="96" t="n">
        <v>1</v>
      </c>
      <c r="I195" s="96" t="n">
        <v>1</v>
      </c>
      <c r="J195" s="96" t="n">
        <v>1</v>
      </c>
      <c r="K195" s="56"/>
      <c r="AMJ195" s="0"/>
    </row>
    <row r="196" s="64" customFormat="true" ht="22.5" hidden="false" customHeight="true" outlineLevel="0" collapsed="false">
      <c r="A196" s="62" t="s">
        <v>292</v>
      </c>
      <c r="B196" s="54" t="n">
        <v>163</v>
      </c>
      <c r="C196" s="63" t="s">
        <v>293</v>
      </c>
      <c r="D196" s="95" t="n">
        <v>192</v>
      </c>
      <c r="E196" s="95" t="n">
        <v>204</v>
      </c>
      <c r="F196" s="96" t="n">
        <v>217.75</v>
      </c>
      <c r="G196" s="96" t="n">
        <v>217.75</v>
      </c>
      <c r="H196" s="96" t="n">
        <v>217.75</v>
      </c>
      <c r="I196" s="96" t="n">
        <v>217.75</v>
      </c>
      <c r="J196" s="96" t="n">
        <v>217.75</v>
      </c>
      <c r="K196" s="56"/>
      <c r="AMJ196" s="0"/>
    </row>
    <row r="197" s="93" customFormat="true" ht="22.5" hidden="false" customHeight="true" outlineLevel="0" collapsed="false">
      <c r="A197" s="62" t="s">
        <v>294</v>
      </c>
      <c r="B197" s="54" t="n">
        <v>164</v>
      </c>
      <c r="C197" s="63" t="s">
        <v>295</v>
      </c>
      <c r="D197" s="95" t="n">
        <v>364</v>
      </c>
      <c r="E197" s="95" t="n">
        <v>370</v>
      </c>
      <c r="F197" s="96" t="n">
        <v>375.75</v>
      </c>
      <c r="G197" s="96" t="n">
        <v>375.75</v>
      </c>
      <c r="H197" s="96" t="n">
        <v>375.75</v>
      </c>
      <c r="I197" s="96" t="n">
        <v>375.75</v>
      </c>
      <c r="J197" s="96" t="n">
        <v>375.75</v>
      </c>
      <c r="K197" s="56"/>
      <c r="AMJ197" s="0"/>
    </row>
    <row r="198" s="93" customFormat="true" ht="22.5" hidden="false" customHeight="true" outlineLevel="0" collapsed="false">
      <c r="A198" s="62" t="s">
        <v>296</v>
      </c>
      <c r="B198" s="54" t="n">
        <v>165</v>
      </c>
      <c r="C198" s="63" t="s">
        <v>297</v>
      </c>
      <c r="D198" s="97" t="n">
        <v>186.75</v>
      </c>
      <c r="E198" s="98" t="n">
        <v>188.75</v>
      </c>
      <c r="F198" s="96" t="n">
        <v>189.25</v>
      </c>
      <c r="G198" s="96" t="n">
        <v>189.25</v>
      </c>
      <c r="H198" s="96" t="n">
        <v>189.25</v>
      </c>
      <c r="I198" s="96" t="n">
        <v>189.25</v>
      </c>
      <c r="J198" s="96" t="n">
        <v>189.25</v>
      </c>
      <c r="K198" s="56"/>
      <c r="AMJ198" s="0"/>
    </row>
    <row r="199" s="93" customFormat="true" ht="22.5" hidden="false" customHeight="true" outlineLevel="0" collapsed="false">
      <c r="A199" s="62" t="s">
        <v>298</v>
      </c>
      <c r="B199" s="54" t="n">
        <v>166</v>
      </c>
      <c r="C199" s="63" t="s">
        <v>299</v>
      </c>
      <c r="D199" s="97" t="n">
        <v>182.5</v>
      </c>
      <c r="E199" s="97" t="n">
        <v>182</v>
      </c>
      <c r="F199" s="96" t="n">
        <v>181.5</v>
      </c>
      <c r="G199" s="96" t="n">
        <v>181.5</v>
      </c>
      <c r="H199" s="96" t="n">
        <v>181.5</v>
      </c>
      <c r="I199" s="96" t="n">
        <v>181.5</v>
      </c>
      <c r="J199" s="96" t="n">
        <v>181.5</v>
      </c>
      <c r="K199" s="56"/>
      <c r="AMJ199" s="0"/>
    </row>
    <row r="200" s="93" customFormat="true" ht="22.5" hidden="false" customHeight="true" outlineLevel="0" collapsed="false">
      <c r="A200" s="62" t="s">
        <v>300</v>
      </c>
      <c r="B200" s="54" t="n">
        <v>167</v>
      </c>
      <c r="C200" s="63" t="n">
        <v>8020</v>
      </c>
      <c r="D200" s="60" t="n">
        <f aca="false">D201+D202+D203+D204+D205+D206+D207+D208</f>
        <v>132219.9</v>
      </c>
      <c r="E200" s="56" t="n">
        <f aca="false">E201+E202+E203+E204+E205+E206+E207+E208</f>
        <v>147661</v>
      </c>
      <c r="F200" s="73" t="n">
        <f aca="false">F201+F202+F203+F204+F205+F206+F207+F208</f>
        <v>147905.6</v>
      </c>
      <c r="G200" s="73" t="n">
        <f aca="false">G201+G202+G203+G204+G205+G206+G207+G208</f>
        <v>37432.3</v>
      </c>
      <c r="H200" s="73" t="n">
        <f aca="false">H201+H202+H203+H204+H205+H206+H207+H208</f>
        <v>35491.1</v>
      </c>
      <c r="I200" s="73" t="n">
        <f aca="false">I201+I202+I203+I204+I205+I206+I207+I208</f>
        <v>37491.1</v>
      </c>
      <c r="J200" s="73" t="n">
        <f aca="false">J201+J202+J203+J204+J205+J206+J207+J208</f>
        <v>37491.1</v>
      </c>
      <c r="K200" s="56"/>
      <c r="AMJ200" s="68"/>
    </row>
    <row r="201" s="93" customFormat="true" ht="22.5" hidden="false" customHeight="true" outlineLevel="0" collapsed="false">
      <c r="A201" s="62" t="s">
        <v>284</v>
      </c>
      <c r="B201" s="54" t="n">
        <v>168</v>
      </c>
      <c r="C201" s="63" t="s">
        <v>301</v>
      </c>
      <c r="D201" s="73" t="n">
        <v>574.5</v>
      </c>
      <c r="E201" s="73" t="n">
        <v>641.6</v>
      </c>
      <c r="F201" s="73" t="n">
        <f aca="false">G201+H201+I201+J201</f>
        <v>641.6</v>
      </c>
      <c r="G201" s="73" t="n">
        <v>160.4</v>
      </c>
      <c r="H201" s="73" t="n">
        <v>160.4</v>
      </c>
      <c r="I201" s="73" t="n">
        <v>160.4</v>
      </c>
      <c r="J201" s="73" t="n">
        <v>160.4</v>
      </c>
      <c r="K201" s="56"/>
      <c r="AMJ201" s="0"/>
    </row>
    <row r="202" s="93" customFormat="true" ht="22.5" hidden="false" customHeight="true" outlineLevel="0" collapsed="false">
      <c r="A202" s="62" t="s">
        <v>302</v>
      </c>
      <c r="B202" s="54" t="n">
        <v>169</v>
      </c>
      <c r="C202" s="63" t="s">
        <v>303</v>
      </c>
      <c r="D202" s="73" t="n">
        <v>941.4</v>
      </c>
      <c r="E202" s="73" t="n">
        <v>1022.4</v>
      </c>
      <c r="F202" s="73" t="n">
        <f aca="false">G202+H202+I202+J202</f>
        <v>1022.4</v>
      </c>
      <c r="G202" s="73" t="n">
        <v>255.6</v>
      </c>
      <c r="H202" s="73" t="n">
        <v>255.6</v>
      </c>
      <c r="I202" s="73" t="n">
        <v>255.6</v>
      </c>
      <c r="J202" s="73" t="n">
        <v>255.6</v>
      </c>
      <c r="K202" s="56"/>
      <c r="AMJ202" s="0"/>
    </row>
    <row r="203" s="93" customFormat="true" ht="17.35" hidden="false" customHeight="false" outlineLevel="0" collapsed="false">
      <c r="A203" s="62" t="s">
        <v>288</v>
      </c>
      <c r="B203" s="54" t="n">
        <v>170</v>
      </c>
      <c r="C203" s="63" t="s">
        <v>304</v>
      </c>
      <c r="D203" s="73" t="n">
        <v>437.9</v>
      </c>
      <c r="E203" s="73" t="n">
        <v>511.2</v>
      </c>
      <c r="F203" s="73" t="n">
        <f aca="false">G203+H203+I203+J203</f>
        <v>511.2</v>
      </c>
      <c r="G203" s="73" t="n">
        <v>127.8</v>
      </c>
      <c r="H203" s="73" t="n">
        <v>127.8</v>
      </c>
      <c r="I203" s="73" t="n">
        <v>127.8</v>
      </c>
      <c r="J203" s="73" t="n">
        <v>127.8</v>
      </c>
      <c r="K203" s="56"/>
      <c r="AMJ203" s="0"/>
    </row>
    <row r="204" s="93" customFormat="true" ht="22.5" hidden="false" customHeight="true" outlineLevel="0" collapsed="false">
      <c r="A204" s="62" t="s">
        <v>290</v>
      </c>
      <c r="B204" s="54" t="n">
        <v>171</v>
      </c>
      <c r="C204" s="63" t="s">
        <v>303</v>
      </c>
      <c r="D204" s="73" t="n">
        <v>378.5</v>
      </c>
      <c r="E204" s="73" t="n">
        <v>452.8</v>
      </c>
      <c r="F204" s="73" t="n">
        <f aca="false">G204+H204+I204+J204</f>
        <v>452.8</v>
      </c>
      <c r="G204" s="73" t="n">
        <v>113.2</v>
      </c>
      <c r="H204" s="73" t="n">
        <v>113.2</v>
      </c>
      <c r="I204" s="73" t="n">
        <v>113.2</v>
      </c>
      <c r="J204" s="73" t="n">
        <v>113.2</v>
      </c>
      <c r="K204" s="56"/>
      <c r="AMJ204" s="0"/>
    </row>
    <row r="205" s="93" customFormat="true" ht="17.35" hidden="false" customHeight="false" outlineLevel="0" collapsed="false">
      <c r="A205" s="62" t="s">
        <v>292</v>
      </c>
      <c r="B205" s="54" t="n">
        <v>172</v>
      </c>
      <c r="C205" s="63" t="s">
        <v>304</v>
      </c>
      <c r="D205" s="73" t="n">
        <v>39723.3</v>
      </c>
      <c r="E205" s="73" t="n">
        <v>46168</v>
      </c>
      <c r="F205" s="73" t="n">
        <f aca="false">G205+H205+I205+J205</f>
        <v>46412.6</v>
      </c>
      <c r="G205" s="73" t="n">
        <v>12044.1</v>
      </c>
      <c r="H205" s="73" t="n">
        <v>10904.7</v>
      </c>
      <c r="I205" s="73" t="n">
        <v>11731.9</v>
      </c>
      <c r="J205" s="73" t="n">
        <v>11731.9</v>
      </c>
      <c r="K205" s="56"/>
      <c r="P205" s="99"/>
      <c r="AMJ205" s="68"/>
    </row>
    <row r="206" s="93" customFormat="true" ht="22.5" hidden="false" customHeight="true" outlineLevel="0" collapsed="false">
      <c r="A206" s="62" t="s">
        <v>294</v>
      </c>
      <c r="B206" s="54" t="n">
        <v>173</v>
      </c>
      <c r="C206" s="63" t="s">
        <v>305</v>
      </c>
      <c r="D206" s="73" t="n">
        <v>55010.2</v>
      </c>
      <c r="E206" s="73" t="n">
        <v>57456.2</v>
      </c>
      <c r="F206" s="73" t="n">
        <f aca="false">G206+H206+I206+J206</f>
        <v>57456.2</v>
      </c>
      <c r="G206" s="73" t="n">
        <v>14606.2</v>
      </c>
      <c r="H206" s="73" t="n">
        <v>13950</v>
      </c>
      <c r="I206" s="73" t="n">
        <v>14450</v>
      </c>
      <c r="J206" s="73" t="n">
        <v>14450</v>
      </c>
      <c r="K206" s="56"/>
      <c r="Q206" s="99"/>
      <c r="AMJ206" s="0"/>
    </row>
    <row r="207" s="93" customFormat="true" ht="22.5" hidden="false" customHeight="true" outlineLevel="0" collapsed="false">
      <c r="A207" s="62" t="s">
        <v>296</v>
      </c>
      <c r="B207" s="54" t="n">
        <v>174</v>
      </c>
      <c r="C207" s="63" t="s">
        <v>306</v>
      </c>
      <c r="D207" s="73" t="n">
        <v>17639.5</v>
      </c>
      <c r="E207" s="73" t="n">
        <v>21304.4</v>
      </c>
      <c r="F207" s="73" t="n">
        <f aca="false">G207+H207+I207+J207</f>
        <v>21304.4</v>
      </c>
      <c r="G207" s="73" t="n">
        <v>5250</v>
      </c>
      <c r="H207" s="73" t="n">
        <v>5104.4</v>
      </c>
      <c r="I207" s="73" t="n">
        <v>5475</v>
      </c>
      <c r="J207" s="73" t="n">
        <v>5475</v>
      </c>
      <c r="K207" s="56"/>
      <c r="AMJ207" s="0"/>
    </row>
    <row r="208" s="93" customFormat="true" ht="17.35" hidden="false" customHeight="false" outlineLevel="0" collapsed="false">
      <c r="A208" s="62" t="s">
        <v>298</v>
      </c>
      <c r="B208" s="54" t="n">
        <v>175</v>
      </c>
      <c r="C208" s="63" t="s">
        <v>307</v>
      </c>
      <c r="D208" s="73" t="n">
        <v>17514.6</v>
      </c>
      <c r="E208" s="73" t="n">
        <v>20104.4</v>
      </c>
      <c r="F208" s="73" t="n">
        <f aca="false">G208+H208+I208+J208</f>
        <v>20104.4</v>
      </c>
      <c r="G208" s="73" t="n">
        <v>4875</v>
      </c>
      <c r="H208" s="73" t="n">
        <v>4875</v>
      </c>
      <c r="I208" s="73" t="n">
        <v>5177.2</v>
      </c>
      <c r="J208" s="73" t="n">
        <v>5177.2</v>
      </c>
      <c r="K208" s="56"/>
      <c r="AMJ208" s="0"/>
    </row>
    <row r="209" s="93" customFormat="true" ht="32.8" hidden="false" customHeight="false" outlineLevel="0" collapsed="false">
      <c r="A209" s="62" t="s">
        <v>308</v>
      </c>
      <c r="B209" s="54" t="n">
        <v>176</v>
      </c>
      <c r="C209" s="63" t="n">
        <v>8030</v>
      </c>
      <c r="D209" s="56" t="n">
        <v>11.8</v>
      </c>
      <c r="E209" s="56" t="n">
        <v>13</v>
      </c>
      <c r="F209" s="56" t="n">
        <f aca="false">F200/12/F191</f>
        <v>12.716499011263</v>
      </c>
      <c r="G209" s="56" t="n">
        <v>12.9</v>
      </c>
      <c r="H209" s="56" t="n">
        <v>12.2</v>
      </c>
      <c r="I209" s="56" t="n">
        <v>12.9</v>
      </c>
      <c r="J209" s="56" t="n">
        <v>12.9</v>
      </c>
      <c r="K209" s="56"/>
      <c r="AMJ209" s="0"/>
    </row>
    <row r="210" s="93" customFormat="true" ht="17.35" hidden="false" customHeight="false" outlineLevel="0" collapsed="false">
      <c r="A210" s="62" t="s">
        <v>284</v>
      </c>
      <c r="B210" s="54" t="n">
        <v>177</v>
      </c>
      <c r="C210" s="63" t="s">
        <v>309</v>
      </c>
      <c r="D210" s="73" t="n">
        <v>47.9</v>
      </c>
      <c r="E210" s="73" t="n">
        <v>53.5</v>
      </c>
      <c r="F210" s="56" t="n">
        <f aca="false">F201/12/F192</f>
        <v>53.4666666666667</v>
      </c>
      <c r="G210" s="73" t="n">
        <v>53.5</v>
      </c>
      <c r="H210" s="73" t="n">
        <f aca="false">H201/3/H192</f>
        <v>53.4666666666667</v>
      </c>
      <c r="I210" s="73" t="n">
        <f aca="false">I201/3/I192</f>
        <v>53.4666666666667</v>
      </c>
      <c r="J210" s="73" t="n">
        <f aca="false">J201/3/J192</f>
        <v>53.4666666666667</v>
      </c>
      <c r="K210" s="56"/>
      <c r="AMJ210" s="0"/>
    </row>
    <row r="211" s="93" customFormat="true" ht="17.35" hidden="false" customHeight="false" outlineLevel="0" collapsed="false">
      <c r="A211" s="62" t="s">
        <v>286</v>
      </c>
      <c r="B211" s="54" t="n">
        <v>178</v>
      </c>
      <c r="C211" s="63" t="s">
        <v>310</v>
      </c>
      <c r="D211" s="73" t="n">
        <v>39.2</v>
      </c>
      <c r="E211" s="73" t="n">
        <v>42.6</v>
      </c>
      <c r="F211" s="56" t="n">
        <f aca="false">F202/12/F193</f>
        <v>42.6</v>
      </c>
      <c r="G211" s="73" t="n">
        <v>42.6</v>
      </c>
      <c r="H211" s="73" t="n">
        <f aca="false">H202/3/H193</f>
        <v>42.6</v>
      </c>
      <c r="I211" s="73" t="n">
        <f aca="false">I202/3/I193</f>
        <v>42.6</v>
      </c>
      <c r="J211" s="73" t="n">
        <f aca="false">J202/3/J193</f>
        <v>42.6</v>
      </c>
      <c r="K211" s="56"/>
      <c r="AMJ211" s="0"/>
    </row>
    <row r="212" s="93" customFormat="true" ht="17.35" hidden="false" customHeight="false" outlineLevel="0" collapsed="false">
      <c r="A212" s="62" t="s">
        <v>288</v>
      </c>
      <c r="B212" s="54" t="n">
        <v>179</v>
      </c>
      <c r="C212" s="63" t="s">
        <v>311</v>
      </c>
      <c r="D212" s="73" t="n">
        <v>36.5</v>
      </c>
      <c r="E212" s="73" t="n">
        <v>42.6</v>
      </c>
      <c r="F212" s="56" t="n">
        <f aca="false">F203/12/F194</f>
        <v>42.6</v>
      </c>
      <c r="G212" s="73" t="n">
        <v>42.6</v>
      </c>
      <c r="H212" s="73" t="n">
        <f aca="false">H203/3/H194</f>
        <v>42.6</v>
      </c>
      <c r="I212" s="73" t="n">
        <f aca="false">I203/3/I194</f>
        <v>42.6</v>
      </c>
      <c r="J212" s="73" t="n">
        <f aca="false">J203/3/J194</f>
        <v>42.6</v>
      </c>
      <c r="K212" s="56"/>
      <c r="AMJ212" s="0"/>
    </row>
    <row r="213" s="93" customFormat="true" ht="17.35" hidden="false" customHeight="false" outlineLevel="0" collapsed="false">
      <c r="A213" s="62" t="s">
        <v>290</v>
      </c>
      <c r="B213" s="54" t="n">
        <v>180</v>
      </c>
      <c r="C213" s="63" t="s">
        <v>312</v>
      </c>
      <c r="D213" s="73" t="n">
        <v>31.5</v>
      </c>
      <c r="E213" s="73" t="n">
        <v>37.7</v>
      </c>
      <c r="F213" s="56" t="n">
        <f aca="false">F204/12/F195</f>
        <v>37.7333333333333</v>
      </c>
      <c r="G213" s="73" t="n">
        <v>37.7</v>
      </c>
      <c r="H213" s="73" t="n">
        <f aca="false">H204/3/H195</f>
        <v>37.7333333333333</v>
      </c>
      <c r="I213" s="73" t="n">
        <f aca="false">I204/3/I195</f>
        <v>37.7333333333333</v>
      </c>
      <c r="J213" s="73" t="n">
        <f aca="false">J204/3/J195</f>
        <v>37.7333333333333</v>
      </c>
      <c r="K213" s="56"/>
      <c r="AMJ213" s="0"/>
    </row>
    <row r="214" s="93" customFormat="true" ht="17.35" hidden="false" customHeight="false" outlineLevel="0" collapsed="false">
      <c r="A214" s="62" t="s">
        <v>292</v>
      </c>
      <c r="B214" s="54" t="n">
        <v>181</v>
      </c>
      <c r="C214" s="63" t="s">
        <v>313</v>
      </c>
      <c r="D214" s="73" t="n">
        <v>17.2</v>
      </c>
      <c r="E214" s="73" t="n">
        <v>18.9</v>
      </c>
      <c r="F214" s="56" t="n">
        <f aca="false">F205/12/F196</f>
        <v>17.7621890547264</v>
      </c>
      <c r="G214" s="73" t="n">
        <v>18.4</v>
      </c>
      <c r="H214" s="73" t="n">
        <f aca="false">H205/3/H196</f>
        <v>16.6929965556831</v>
      </c>
      <c r="I214" s="73" t="n">
        <f aca="false">I205/3/I196</f>
        <v>17.9592805204746</v>
      </c>
      <c r="J214" s="73" t="n">
        <f aca="false">J205/3/J196</f>
        <v>17.9592805204746</v>
      </c>
      <c r="K214" s="56"/>
      <c r="AMJ214" s="68"/>
    </row>
    <row r="215" s="93" customFormat="true" ht="17.35" hidden="false" customHeight="false" outlineLevel="0" collapsed="false">
      <c r="A215" s="62" t="s">
        <v>294</v>
      </c>
      <c r="B215" s="54" t="n">
        <v>182</v>
      </c>
      <c r="C215" s="63" t="s">
        <v>314</v>
      </c>
      <c r="D215" s="73" t="n">
        <v>12.6</v>
      </c>
      <c r="E215" s="73" t="n">
        <v>12.9</v>
      </c>
      <c r="F215" s="56" t="n">
        <f aca="false">F206/12/F197</f>
        <v>12.7425593257929</v>
      </c>
      <c r="G215" s="73" t="n">
        <v>13</v>
      </c>
      <c r="H215" s="73" t="n">
        <f aca="false">H206/3/H197</f>
        <v>12.375249500998</v>
      </c>
      <c r="I215" s="73" t="n">
        <f aca="false">I206/3/I197</f>
        <v>12.8188068307829</v>
      </c>
      <c r="J215" s="73" t="n">
        <f aca="false">J206/3/J197</f>
        <v>12.8188068307829</v>
      </c>
      <c r="K215" s="56"/>
      <c r="AMJ215" s="0"/>
    </row>
    <row r="216" s="93" customFormat="true" ht="17.35" hidden="false" customHeight="false" outlineLevel="0" collapsed="false">
      <c r="A216" s="62" t="s">
        <v>296</v>
      </c>
      <c r="B216" s="54" t="n">
        <v>183</v>
      </c>
      <c r="C216" s="63" t="s">
        <v>315</v>
      </c>
      <c r="D216" s="73" t="n">
        <v>7.9</v>
      </c>
      <c r="E216" s="73" t="n">
        <v>9.4</v>
      </c>
      <c r="F216" s="56" t="n">
        <f aca="false">F207/12/F198</f>
        <v>9.3810656098635</v>
      </c>
      <c r="G216" s="73" t="n">
        <v>9.2</v>
      </c>
      <c r="H216" s="73" t="n">
        <f aca="false">H207/3/H198</f>
        <v>8.99057683839718</v>
      </c>
      <c r="I216" s="73" t="n">
        <f aca="false">I207/3/I198</f>
        <v>9.64332892998679</v>
      </c>
      <c r="J216" s="73" t="n">
        <f aca="false">J207/3/J198</f>
        <v>9.64332892998679</v>
      </c>
      <c r="K216" s="56"/>
      <c r="AMJ216" s="0"/>
    </row>
    <row r="217" s="93" customFormat="true" ht="17.35" hidden="false" customHeight="false" outlineLevel="0" collapsed="false">
      <c r="A217" s="62" t="s">
        <v>298</v>
      </c>
      <c r="B217" s="54" t="n">
        <v>184</v>
      </c>
      <c r="C217" s="63" t="s">
        <v>316</v>
      </c>
      <c r="D217" s="73" t="n">
        <v>8</v>
      </c>
      <c r="E217" s="73" t="n">
        <v>9.2</v>
      </c>
      <c r="F217" s="56" t="n">
        <f aca="false">F208/12/F199</f>
        <v>9.23067033976125</v>
      </c>
      <c r="G217" s="73" t="n">
        <v>9</v>
      </c>
      <c r="H217" s="73" t="n">
        <f aca="false">H208/3/H199</f>
        <v>8.95316804407713</v>
      </c>
      <c r="I217" s="73" t="n">
        <f aca="false">I208/3/I199</f>
        <v>9.50817263544536</v>
      </c>
      <c r="J217" s="73" t="n">
        <f aca="false">J208/3/J199</f>
        <v>9.50817263544536</v>
      </c>
      <c r="K217" s="56"/>
      <c r="AMJ217" s="0"/>
    </row>
    <row r="218" s="93" customFormat="true" ht="17.35" hidden="false" customHeight="false" outlineLevel="0" collapsed="false">
      <c r="A218" s="62" t="s">
        <v>317</v>
      </c>
      <c r="B218" s="54" t="n">
        <v>185</v>
      </c>
      <c r="C218" s="63" t="n">
        <v>8040</v>
      </c>
      <c r="D218" s="56" t="n">
        <v>0</v>
      </c>
      <c r="E218" s="56" t="n">
        <v>0</v>
      </c>
      <c r="F218" s="56" t="n">
        <v>0</v>
      </c>
      <c r="G218" s="56" t="n">
        <v>0</v>
      </c>
      <c r="H218" s="56" t="n">
        <v>0</v>
      </c>
      <c r="I218" s="56" t="n">
        <v>0</v>
      </c>
      <c r="J218" s="56" t="n">
        <v>0</v>
      </c>
      <c r="K218" s="56"/>
      <c r="AMJ218" s="0"/>
    </row>
    <row r="219" s="93" customFormat="true" ht="17.35" hidden="false" customHeight="false" outlineLevel="0" collapsed="false">
      <c r="A219" s="62" t="s">
        <v>284</v>
      </c>
      <c r="B219" s="54" t="n">
        <v>186</v>
      </c>
      <c r="C219" s="63" t="s">
        <v>318</v>
      </c>
      <c r="D219" s="56" t="n">
        <f aca="false">E219+F219+G219+H219</f>
        <v>0</v>
      </c>
      <c r="E219" s="56" t="n">
        <f aca="false">F219+G219+H219+I219</f>
        <v>0</v>
      </c>
      <c r="F219" s="56" t="n">
        <f aca="false">G219+H219+I219+J219</f>
        <v>0</v>
      </c>
      <c r="G219" s="56" t="n">
        <v>0</v>
      </c>
      <c r="H219" s="56" t="n">
        <v>0</v>
      </c>
      <c r="I219" s="56" t="n">
        <v>0</v>
      </c>
      <c r="J219" s="56" t="n">
        <v>0</v>
      </c>
      <c r="K219" s="56"/>
      <c r="AMJ219" s="0"/>
    </row>
    <row r="220" s="93" customFormat="true" ht="17.35" hidden="false" customHeight="false" outlineLevel="0" collapsed="false">
      <c r="A220" s="62" t="s">
        <v>319</v>
      </c>
      <c r="B220" s="54" t="n">
        <v>187</v>
      </c>
      <c r="C220" s="63" t="s">
        <v>320</v>
      </c>
      <c r="D220" s="56" t="n">
        <f aca="false">E220+F220+G220+H220</f>
        <v>0</v>
      </c>
      <c r="E220" s="56" t="n">
        <f aca="false">F220+G220+H220+I220</f>
        <v>0</v>
      </c>
      <c r="F220" s="56" t="n">
        <f aca="false">G220+H220+I220+J220</f>
        <v>0</v>
      </c>
      <c r="G220" s="56" t="n">
        <v>0</v>
      </c>
      <c r="H220" s="56" t="n">
        <v>0</v>
      </c>
      <c r="I220" s="56" t="n">
        <v>0</v>
      </c>
      <c r="J220" s="56" t="n">
        <v>0</v>
      </c>
      <c r="K220" s="56"/>
      <c r="AMJ220" s="0"/>
    </row>
    <row r="221" s="93" customFormat="true" ht="17.35" hidden="false" customHeight="false" outlineLevel="0" collapsed="false">
      <c r="A221" s="62" t="s">
        <v>292</v>
      </c>
      <c r="B221" s="54" t="n">
        <v>188</v>
      </c>
      <c r="C221" s="63" t="s">
        <v>321</v>
      </c>
      <c r="D221" s="56" t="n">
        <f aca="false">E221+F221+G221+H221</f>
        <v>0</v>
      </c>
      <c r="E221" s="56" t="n">
        <f aca="false">F221+G221+H221+I221</f>
        <v>0</v>
      </c>
      <c r="F221" s="56" t="n">
        <f aca="false">G221+H221+I221+J221</f>
        <v>0</v>
      </c>
      <c r="G221" s="56" t="n">
        <v>0</v>
      </c>
      <c r="H221" s="56" t="n">
        <v>0</v>
      </c>
      <c r="I221" s="56" t="n">
        <v>0</v>
      </c>
      <c r="J221" s="56" t="n">
        <v>0</v>
      </c>
      <c r="K221" s="56"/>
      <c r="AMJ221" s="0"/>
    </row>
    <row r="222" s="64" customFormat="true" ht="17.35" hidden="false" customHeight="false" outlineLevel="0" collapsed="false">
      <c r="A222" s="62" t="s">
        <v>322</v>
      </c>
      <c r="B222" s="54" t="n">
        <v>189</v>
      </c>
      <c r="C222" s="63" t="s">
        <v>323</v>
      </c>
      <c r="D222" s="56" t="n">
        <f aca="false">E222+F222+G222+H222</f>
        <v>0</v>
      </c>
      <c r="E222" s="56" t="n">
        <f aca="false">F222+G222+H222+I222</f>
        <v>0</v>
      </c>
      <c r="F222" s="56" t="n">
        <f aca="false">G222+H222+I222+J222</f>
        <v>0</v>
      </c>
      <c r="G222" s="56" t="n">
        <v>0</v>
      </c>
      <c r="H222" s="56" t="n">
        <v>0</v>
      </c>
      <c r="I222" s="56" t="n">
        <v>0</v>
      </c>
      <c r="J222" s="56" t="n">
        <v>0</v>
      </c>
      <c r="K222" s="56"/>
      <c r="AMJ222" s="0"/>
    </row>
    <row r="223" s="93" customFormat="true" ht="17.35" hidden="false" customHeight="false" outlineLevel="0" collapsed="false">
      <c r="A223" s="62" t="s">
        <v>294</v>
      </c>
      <c r="B223" s="54" t="n">
        <v>190</v>
      </c>
      <c r="C223" s="63" t="s">
        <v>324</v>
      </c>
      <c r="D223" s="56" t="n">
        <f aca="false">E223+F223+G223+H223</f>
        <v>0</v>
      </c>
      <c r="E223" s="56" t="n">
        <f aca="false">F223+G223+H223+I223</f>
        <v>0</v>
      </c>
      <c r="F223" s="56" t="n">
        <f aca="false">G223+H223+I223+J223</f>
        <v>0</v>
      </c>
      <c r="G223" s="56" t="n">
        <v>0</v>
      </c>
      <c r="H223" s="56" t="n">
        <v>0</v>
      </c>
      <c r="I223" s="56" t="n">
        <v>0</v>
      </c>
      <c r="J223" s="56" t="n">
        <v>0</v>
      </c>
      <c r="K223" s="56"/>
      <c r="AMJ223" s="0"/>
    </row>
    <row r="224" s="93" customFormat="true" ht="17.35" hidden="false" customHeight="false" outlineLevel="0" collapsed="false">
      <c r="A224" s="62" t="s">
        <v>296</v>
      </c>
      <c r="B224" s="54" t="n">
        <v>191</v>
      </c>
      <c r="C224" s="63" t="s">
        <v>325</v>
      </c>
      <c r="D224" s="56" t="n">
        <f aca="false">E224+F224+G224+H224</f>
        <v>0</v>
      </c>
      <c r="E224" s="56" t="n">
        <f aca="false">F224+G224+H224+I224</f>
        <v>0</v>
      </c>
      <c r="F224" s="56" t="n">
        <f aca="false">G224+H224+I224+J224</f>
        <v>0</v>
      </c>
      <c r="G224" s="56" t="n">
        <v>0</v>
      </c>
      <c r="H224" s="56" t="n">
        <v>0</v>
      </c>
      <c r="I224" s="56" t="n">
        <v>0</v>
      </c>
      <c r="J224" s="56" t="n">
        <v>0</v>
      </c>
      <c r="K224" s="56"/>
      <c r="AMJ224" s="0"/>
    </row>
    <row r="225" s="93" customFormat="true" ht="22.5" hidden="false" customHeight="true" outlineLevel="0" collapsed="false">
      <c r="A225" s="62" t="s">
        <v>298</v>
      </c>
      <c r="B225" s="54" t="n">
        <v>192</v>
      </c>
      <c r="C225" s="63" t="s">
        <v>326</v>
      </c>
      <c r="D225" s="56" t="n">
        <f aca="false">E225+F225+G225+H225</f>
        <v>0</v>
      </c>
      <c r="E225" s="56" t="n">
        <f aca="false">F225+G225+H225+I225</f>
        <v>0</v>
      </c>
      <c r="F225" s="56" t="n">
        <f aca="false">G225+H225+I225+J225</f>
        <v>0</v>
      </c>
      <c r="G225" s="56" t="n">
        <v>0</v>
      </c>
      <c r="H225" s="56" t="n">
        <v>0</v>
      </c>
      <c r="I225" s="56" t="n">
        <v>0</v>
      </c>
      <c r="J225" s="56" t="n">
        <v>0</v>
      </c>
      <c r="K225" s="56"/>
      <c r="AMJ225" s="0"/>
    </row>
    <row r="226" s="93" customFormat="true" ht="18" hidden="false" customHeight="true" outlineLevel="0" collapsed="false">
      <c r="A226" s="11"/>
      <c r="B226" s="41"/>
      <c r="C226" s="10"/>
      <c r="D226" s="100"/>
      <c r="E226" s="100"/>
      <c r="F226" s="100"/>
      <c r="G226" s="101"/>
      <c r="H226" s="10"/>
      <c r="I226" s="10"/>
      <c r="J226" s="10"/>
      <c r="K226" s="8"/>
      <c r="AMJ226" s="0"/>
    </row>
    <row r="227" s="64" customFormat="true" ht="38.25" hidden="false" customHeight="true" outlineLevel="0" collapsed="false">
      <c r="A227" s="102" t="s">
        <v>327</v>
      </c>
      <c r="B227" s="103"/>
      <c r="C227" s="104"/>
      <c r="D227" s="105"/>
      <c r="E227" s="105"/>
      <c r="F227" s="105"/>
      <c r="G227" s="106"/>
      <c r="H227" s="104" t="s">
        <v>328</v>
      </c>
      <c r="I227" s="104"/>
      <c r="J227" s="104"/>
      <c r="K227" s="107"/>
      <c r="AMJ227" s="0"/>
    </row>
    <row r="228" customFormat="false" ht="15" hidden="false" customHeight="true" outlineLevel="0" collapsed="false">
      <c r="A228" s="108"/>
      <c r="B228" s="109"/>
      <c r="D228" s="110"/>
      <c r="E228" s="111"/>
      <c r="F228" s="111"/>
      <c r="G228" s="111"/>
      <c r="H228" s="111"/>
      <c r="I228" s="111"/>
      <c r="J228" s="111"/>
    </row>
    <row r="229" customFormat="false" ht="45" hidden="false" customHeight="true" outlineLevel="0" collapsed="false">
      <c r="A229" s="102" t="s">
        <v>329</v>
      </c>
      <c r="B229" s="102"/>
      <c r="D229" s="110"/>
      <c r="E229" s="111"/>
      <c r="F229" s="111"/>
      <c r="G229" s="111"/>
      <c r="H229" s="112" t="s">
        <v>330</v>
      </c>
      <c r="I229" s="112"/>
      <c r="J229" s="112"/>
    </row>
    <row r="230" customFormat="false" ht="21.75" hidden="false" customHeight="true" outlineLevel="0" collapsed="false">
      <c r="A230" s="108"/>
      <c r="B230" s="109"/>
      <c r="D230" s="110"/>
      <c r="E230" s="111"/>
      <c r="F230" s="111"/>
      <c r="G230" s="111"/>
      <c r="H230" s="111"/>
      <c r="I230" s="111"/>
      <c r="J230" s="111"/>
    </row>
    <row r="231" customFormat="false" ht="18.75" hidden="false" customHeight="true" outlineLevel="0" collapsed="false">
      <c r="A231" s="108"/>
      <c r="B231" s="109"/>
      <c r="D231" s="110"/>
      <c r="E231" s="111"/>
      <c r="F231" s="111"/>
      <c r="G231" s="111"/>
      <c r="H231" s="111"/>
      <c r="I231" s="111"/>
      <c r="J231" s="111"/>
    </row>
    <row r="232" customFormat="false" ht="29.15" hidden="false" customHeight="false" outlineLevel="0" collapsed="false">
      <c r="A232" s="108"/>
      <c r="B232" s="109"/>
      <c r="D232" s="110"/>
      <c r="E232" s="111"/>
      <c r="F232" s="111"/>
      <c r="G232" s="111"/>
      <c r="J232" s="111"/>
    </row>
    <row r="233" customFormat="false" ht="29.15" hidden="false" customHeight="false" outlineLevel="0" collapsed="false">
      <c r="A233" s="108"/>
      <c r="B233" s="109"/>
      <c r="D233" s="110"/>
      <c r="E233" s="111"/>
      <c r="F233" s="111"/>
      <c r="G233" s="111"/>
      <c r="H233" s="111"/>
      <c r="I233" s="111"/>
      <c r="J233" s="111"/>
    </row>
    <row r="234" customFormat="false" ht="29.15" hidden="false" customHeight="false" outlineLevel="0" collapsed="false">
      <c r="A234" s="108"/>
      <c r="B234" s="109"/>
      <c r="D234" s="110"/>
      <c r="E234" s="111"/>
      <c r="F234" s="111"/>
      <c r="G234" s="111"/>
      <c r="H234" s="111"/>
      <c r="I234" s="111"/>
      <c r="J234" s="111"/>
    </row>
    <row r="235" customFormat="false" ht="29.15" hidden="false" customHeight="false" outlineLevel="0" collapsed="false">
      <c r="A235" s="108"/>
      <c r="B235" s="109"/>
      <c r="D235" s="110"/>
      <c r="E235" s="111"/>
      <c r="F235" s="111"/>
      <c r="G235" s="111"/>
      <c r="H235" s="111"/>
      <c r="I235" s="111"/>
      <c r="J235" s="111"/>
    </row>
    <row r="236" customFormat="false" ht="29.15" hidden="false" customHeight="false" outlineLevel="0" collapsed="false">
      <c r="A236" s="108"/>
      <c r="B236" s="109"/>
      <c r="D236" s="110"/>
      <c r="E236" s="111"/>
      <c r="F236" s="111"/>
      <c r="G236" s="111"/>
      <c r="H236" s="111"/>
      <c r="I236" s="111"/>
      <c r="J236" s="111"/>
    </row>
    <row r="237" customFormat="false" ht="29.15" hidden="false" customHeight="false" outlineLevel="0" collapsed="false">
      <c r="A237" s="108"/>
      <c r="B237" s="109"/>
      <c r="D237" s="110"/>
      <c r="E237" s="111"/>
      <c r="F237" s="111"/>
      <c r="G237" s="111"/>
      <c r="H237" s="111"/>
      <c r="I237" s="111"/>
      <c r="J237" s="111"/>
    </row>
    <row r="238" customFormat="false" ht="29.15" hidden="false" customHeight="false" outlineLevel="0" collapsed="false">
      <c r="A238" s="108"/>
      <c r="B238" s="109"/>
      <c r="D238" s="110"/>
      <c r="E238" s="111"/>
      <c r="F238" s="111"/>
      <c r="G238" s="111"/>
      <c r="H238" s="111"/>
      <c r="I238" s="111"/>
      <c r="J238" s="111"/>
    </row>
    <row r="239" customFormat="false" ht="29.15" hidden="false" customHeight="false" outlineLevel="0" collapsed="false">
      <c r="A239" s="108"/>
      <c r="B239" s="109"/>
      <c r="D239" s="110"/>
      <c r="E239" s="111"/>
      <c r="F239" s="111"/>
      <c r="G239" s="111"/>
      <c r="H239" s="111"/>
      <c r="I239" s="111"/>
      <c r="J239" s="111"/>
    </row>
    <row r="240" customFormat="false" ht="29.15" hidden="false" customHeight="false" outlineLevel="0" collapsed="false">
      <c r="A240" s="108"/>
      <c r="B240" s="109"/>
      <c r="D240" s="110"/>
      <c r="E240" s="111"/>
      <c r="F240" s="111"/>
      <c r="G240" s="111"/>
      <c r="H240" s="111"/>
      <c r="I240" s="111"/>
      <c r="J240" s="111"/>
    </row>
    <row r="241" customFormat="false" ht="29.15" hidden="false" customHeight="false" outlineLevel="0" collapsed="false">
      <c r="A241" s="108"/>
      <c r="B241" s="109"/>
      <c r="D241" s="110"/>
      <c r="E241" s="111"/>
      <c r="F241" s="111"/>
      <c r="G241" s="111"/>
      <c r="H241" s="111"/>
      <c r="I241" s="111"/>
      <c r="J241" s="111"/>
    </row>
    <row r="242" customFormat="false" ht="29.15" hidden="false" customHeight="false" outlineLevel="0" collapsed="false">
      <c r="A242" s="108"/>
      <c r="B242" s="109"/>
      <c r="D242" s="110"/>
      <c r="E242" s="111"/>
      <c r="F242" s="111"/>
      <c r="G242" s="111"/>
      <c r="H242" s="111"/>
      <c r="I242" s="111"/>
      <c r="J242" s="111"/>
    </row>
    <row r="243" customFormat="false" ht="29.15" hidden="false" customHeight="false" outlineLevel="0" collapsed="false">
      <c r="A243" s="108"/>
      <c r="B243" s="109"/>
      <c r="D243" s="110"/>
      <c r="E243" s="111"/>
      <c r="F243" s="111"/>
      <c r="G243" s="111"/>
      <c r="H243" s="111"/>
      <c r="I243" s="111"/>
      <c r="J243" s="111"/>
    </row>
    <row r="244" customFormat="false" ht="29.15" hidden="false" customHeight="false" outlineLevel="0" collapsed="false">
      <c r="A244" s="108"/>
      <c r="B244" s="109"/>
      <c r="D244" s="110"/>
      <c r="E244" s="111"/>
      <c r="F244" s="111"/>
      <c r="G244" s="111"/>
      <c r="H244" s="111"/>
      <c r="I244" s="111"/>
      <c r="J244" s="111"/>
    </row>
    <row r="245" customFormat="false" ht="29.15" hidden="false" customHeight="false" outlineLevel="0" collapsed="false">
      <c r="A245" s="108"/>
      <c r="B245" s="109"/>
      <c r="D245" s="110"/>
      <c r="E245" s="111"/>
      <c r="F245" s="111"/>
      <c r="G245" s="111"/>
      <c r="H245" s="111"/>
      <c r="I245" s="111"/>
      <c r="J245" s="111"/>
    </row>
    <row r="246" customFormat="false" ht="29.15" hidden="false" customHeight="false" outlineLevel="0" collapsed="false">
      <c r="A246" s="108"/>
      <c r="B246" s="109"/>
      <c r="D246" s="110"/>
      <c r="E246" s="111"/>
      <c r="F246" s="111"/>
      <c r="G246" s="111"/>
      <c r="H246" s="111"/>
      <c r="I246" s="111"/>
      <c r="J246" s="111"/>
    </row>
    <row r="247" customFormat="false" ht="29.15" hidden="false" customHeight="false" outlineLevel="0" collapsed="false">
      <c r="A247" s="108"/>
      <c r="B247" s="109"/>
      <c r="D247" s="110"/>
      <c r="E247" s="111"/>
      <c r="F247" s="111"/>
      <c r="G247" s="111"/>
      <c r="H247" s="111"/>
      <c r="I247" s="111"/>
      <c r="J247" s="111"/>
    </row>
    <row r="248" customFormat="false" ht="29.15" hidden="false" customHeight="false" outlineLevel="0" collapsed="false">
      <c r="A248" s="108"/>
      <c r="B248" s="109"/>
      <c r="D248" s="110"/>
      <c r="E248" s="111"/>
      <c r="F248" s="111"/>
      <c r="G248" s="111"/>
      <c r="H248" s="111"/>
      <c r="I248" s="111"/>
      <c r="J248" s="111"/>
    </row>
    <row r="249" customFormat="false" ht="29.15" hidden="false" customHeight="false" outlineLevel="0" collapsed="false">
      <c r="A249" s="108"/>
      <c r="B249" s="109"/>
      <c r="D249" s="110"/>
      <c r="E249" s="111"/>
      <c r="F249" s="111"/>
      <c r="G249" s="111"/>
      <c r="H249" s="111"/>
      <c r="I249" s="111"/>
      <c r="J249" s="111"/>
    </row>
    <row r="250" customFormat="false" ht="29.15" hidden="false" customHeight="false" outlineLevel="0" collapsed="false">
      <c r="A250" s="108"/>
      <c r="B250" s="109"/>
      <c r="D250" s="110"/>
      <c r="E250" s="111"/>
      <c r="F250" s="111"/>
      <c r="G250" s="111"/>
      <c r="H250" s="111"/>
      <c r="I250" s="111"/>
      <c r="J250" s="111"/>
    </row>
    <row r="251" customFormat="false" ht="29.15" hidden="false" customHeight="false" outlineLevel="0" collapsed="false">
      <c r="A251" s="108"/>
      <c r="B251" s="109"/>
      <c r="D251" s="110"/>
      <c r="E251" s="111"/>
      <c r="F251" s="111"/>
      <c r="G251" s="111"/>
      <c r="H251" s="111"/>
      <c r="I251" s="111"/>
      <c r="J251" s="111"/>
    </row>
    <row r="252" customFormat="false" ht="29.15" hidden="false" customHeight="false" outlineLevel="0" collapsed="false">
      <c r="A252" s="108"/>
      <c r="B252" s="109"/>
      <c r="D252" s="110"/>
      <c r="E252" s="111"/>
      <c r="F252" s="111"/>
      <c r="G252" s="111"/>
      <c r="H252" s="111"/>
      <c r="I252" s="111"/>
      <c r="J252" s="111"/>
    </row>
    <row r="253" customFormat="false" ht="29.15" hidden="false" customHeight="false" outlineLevel="0" collapsed="false">
      <c r="A253" s="108"/>
      <c r="B253" s="109"/>
      <c r="D253" s="110"/>
      <c r="E253" s="111"/>
      <c r="F253" s="111"/>
      <c r="G253" s="111"/>
      <c r="H253" s="111"/>
      <c r="I253" s="111"/>
      <c r="J253" s="111"/>
    </row>
    <row r="254" customFormat="false" ht="29.15" hidden="false" customHeight="false" outlineLevel="0" collapsed="false">
      <c r="A254" s="108"/>
      <c r="B254" s="109"/>
      <c r="D254" s="110"/>
      <c r="E254" s="111"/>
      <c r="F254" s="111"/>
      <c r="G254" s="111"/>
      <c r="H254" s="111"/>
      <c r="I254" s="111"/>
      <c r="J254" s="111"/>
    </row>
    <row r="255" customFormat="false" ht="29.15" hidden="false" customHeight="false" outlineLevel="0" collapsed="false">
      <c r="A255" s="108"/>
      <c r="B255" s="109"/>
      <c r="D255" s="110"/>
      <c r="E255" s="111"/>
      <c r="F255" s="111"/>
      <c r="G255" s="111"/>
      <c r="H255" s="111"/>
      <c r="I255" s="111"/>
      <c r="J255" s="111"/>
    </row>
    <row r="256" customFormat="false" ht="29.15" hidden="false" customHeight="false" outlineLevel="0" collapsed="false">
      <c r="A256" s="108"/>
      <c r="B256" s="109"/>
      <c r="D256" s="110"/>
      <c r="E256" s="111"/>
      <c r="F256" s="111"/>
      <c r="G256" s="111"/>
      <c r="H256" s="111"/>
      <c r="I256" s="111"/>
      <c r="J256" s="111"/>
    </row>
    <row r="257" customFormat="false" ht="29.15" hidden="false" customHeight="false" outlineLevel="0" collapsed="false">
      <c r="A257" s="108"/>
      <c r="B257" s="109"/>
      <c r="D257" s="110"/>
      <c r="E257" s="111"/>
      <c r="F257" s="111"/>
      <c r="G257" s="111"/>
      <c r="H257" s="111"/>
      <c r="I257" s="111"/>
      <c r="J257" s="111"/>
    </row>
    <row r="258" customFormat="false" ht="29.15" hidden="false" customHeight="false" outlineLevel="0" collapsed="false">
      <c r="A258" s="108"/>
      <c r="B258" s="109"/>
      <c r="D258" s="110"/>
      <c r="E258" s="111"/>
      <c r="F258" s="111"/>
      <c r="G258" s="111"/>
      <c r="H258" s="111"/>
      <c r="I258" s="111"/>
      <c r="J258" s="111"/>
    </row>
    <row r="259" customFormat="false" ht="29.15" hidden="false" customHeight="false" outlineLevel="0" collapsed="false">
      <c r="A259" s="108"/>
      <c r="B259" s="109"/>
      <c r="D259" s="110"/>
      <c r="E259" s="111"/>
      <c r="F259" s="111"/>
      <c r="G259" s="111"/>
      <c r="H259" s="111"/>
      <c r="I259" s="111"/>
      <c r="J259" s="111"/>
    </row>
    <row r="260" customFormat="false" ht="29.15" hidden="false" customHeight="false" outlineLevel="0" collapsed="false">
      <c r="A260" s="108"/>
      <c r="B260" s="109"/>
      <c r="D260" s="110"/>
      <c r="E260" s="111"/>
      <c r="F260" s="111"/>
      <c r="G260" s="111"/>
      <c r="H260" s="111"/>
      <c r="I260" s="111"/>
      <c r="J260" s="111"/>
    </row>
    <row r="261" customFormat="false" ht="29.15" hidden="false" customHeight="false" outlineLevel="0" collapsed="false">
      <c r="A261" s="108"/>
      <c r="B261" s="109"/>
      <c r="D261" s="110"/>
      <c r="E261" s="111"/>
      <c r="F261" s="111"/>
      <c r="G261" s="111"/>
      <c r="H261" s="111"/>
      <c r="I261" s="111"/>
      <c r="J261" s="111"/>
    </row>
    <row r="262" customFormat="false" ht="29.15" hidden="false" customHeight="false" outlineLevel="0" collapsed="false">
      <c r="A262" s="108"/>
      <c r="B262" s="109"/>
      <c r="D262" s="110"/>
      <c r="E262" s="111"/>
      <c r="F262" s="111"/>
      <c r="G262" s="111"/>
      <c r="H262" s="111"/>
      <c r="I262" s="111"/>
      <c r="J262" s="111"/>
    </row>
    <row r="263" customFormat="false" ht="29.15" hidden="false" customHeight="false" outlineLevel="0" collapsed="false">
      <c r="A263" s="108"/>
      <c r="B263" s="109"/>
      <c r="D263" s="110"/>
      <c r="E263" s="111"/>
      <c r="F263" s="111"/>
      <c r="G263" s="111"/>
      <c r="H263" s="111"/>
      <c r="I263" s="111"/>
      <c r="J263" s="111"/>
    </row>
    <row r="264" customFormat="false" ht="29.15" hidden="false" customHeight="false" outlineLevel="0" collapsed="false">
      <c r="A264" s="108"/>
      <c r="B264" s="109"/>
      <c r="D264" s="110"/>
      <c r="E264" s="111"/>
      <c r="F264" s="111"/>
      <c r="G264" s="111"/>
      <c r="H264" s="111"/>
      <c r="I264" s="111"/>
      <c r="J264" s="111"/>
    </row>
    <row r="265" customFormat="false" ht="29.15" hidden="false" customHeight="false" outlineLevel="0" collapsed="false">
      <c r="A265" s="108"/>
      <c r="B265" s="109"/>
      <c r="D265" s="110"/>
      <c r="E265" s="111"/>
      <c r="F265" s="111"/>
      <c r="G265" s="111"/>
      <c r="H265" s="111"/>
      <c r="I265" s="111"/>
      <c r="J265" s="111"/>
    </row>
    <row r="266" customFormat="false" ht="29.15" hidden="false" customHeight="false" outlineLevel="0" collapsed="false">
      <c r="A266" s="108"/>
      <c r="B266" s="109"/>
      <c r="D266" s="110"/>
      <c r="E266" s="111"/>
      <c r="F266" s="111"/>
      <c r="G266" s="111"/>
      <c r="H266" s="111"/>
      <c r="I266" s="111"/>
      <c r="J266" s="111"/>
    </row>
    <row r="267" customFormat="false" ht="29.15" hidden="false" customHeight="false" outlineLevel="0" collapsed="false">
      <c r="A267" s="108"/>
      <c r="B267" s="109"/>
      <c r="D267" s="110"/>
      <c r="E267" s="111"/>
      <c r="F267" s="111"/>
      <c r="G267" s="111"/>
      <c r="H267" s="111"/>
      <c r="I267" s="111"/>
      <c r="J267" s="111"/>
    </row>
    <row r="268" customFormat="false" ht="29.15" hidden="false" customHeight="false" outlineLevel="0" collapsed="false">
      <c r="A268" s="113"/>
      <c r="B268" s="109"/>
    </row>
    <row r="269" customFormat="false" ht="29.15" hidden="false" customHeight="false" outlineLevel="0" collapsed="false">
      <c r="A269" s="113"/>
      <c r="B269" s="109"/>
    </row>
    <row r="270" customFormat="false" ht="29.15" hidden="false" customHeight="false" outlineLevel="0" collapsed="false">
      <c r="A270" s="113"/>
      <c r="B270" s="109"/>
    </row>
    <row r="271" customFormat="false" ht="29.15" hidden="false" customHeight="false" outlineLevel="0" collapsed="false">
      <c r="A271" s="113"/>
      <c r="B271" s="109"/>
    </row>
    <row r="272" customFormat="false" ht="29.15" hidden="false" customHeight="false" outlineLevel="0" collapsed="false">
      <c r="A272" s="113"/>
      <c r="B272" s="109"/>
    </row>
    <row r="273" customFormat="false" ht="29.15" hidden="false" customHeight="false" outlineLevel="0" collapsed="false">
      <c r="A273" s="113"/>
      <c r="B273" s="109"/>
    </row>
    <row r="274" customFormat="false" ht="29.15" hidden="false" customHeight="false" outlineLevel="0" collapsed="false">
      <c r="A274" s="113"/>
      <c r="B274" s="109"/>
    </row>
    <row r="275" customFormat="false" ht="29.15" hidden="false" customHeight="false" outlineLevel="0" collapsed="false">
      <c r="A275" s="113"/>
      <c r="B275" s="109"/>
    </row>
    <row r="276" customFormat="false" ht="29.15" hidden="false" customHeight="false" outlineLevel="0" collapsed="false">
      <c r="A276" s="113"/>
      <c r="B276" s="109"/>
    </row>
    <row r="277" customFormat="false" ht="29.15" hidden="false" customHeight="false" outlineLevel="0" collapsed="false">
      <c r="A277" s="113"/>
      <c r="B277" s="109"/>
    </row>
    <row r="278" customFormat="false" ht="29.15" hidden="false" customHeight="false" outlineLevel="0" collapsed="false">
      <c r="A278" s="113"/>
      <c r="B278" s="109"/>
    </row>
    <row r="279" customFormat="false" ht="29.15" hidden="false" customHeight="false" outlineLevel="0" collapsed="false">
      <c r="A279" s="113"/>
      <c r="B279" s="109"/>
    </row>
    <row r="280" customFormat="false" ht="29.15" hidden="false" customHeight="false" outlineLevel="0" collapsed="false">
      <c r="A280" s="113"/>
      <c r="B280" s="109"/>
    </row>
    <row r="281" customFormat="false" ht="29.15" hidden="false" customHeight="false" outlineLevel="0" collapsed="false">
      <c r="A281" s="113"/>
      <c r="B281" s="109"/>
    </row>
    <row r="282" customFormat="false" ht="29.15" hidden="false" customHeight="false" outlineLevel="0" collapsed="false">
      <c r="A282" s="113"/>
      <c r="B282" s="109"/>
    </row>
    <row r="283" customFormat="false" ht="29.15" hidden="false" customHeight="false" outlineLevel="0" collapsed="false">
      <c r="A283" s="113"/>
      <c r="B283" s="109"/>
    </row>
    <row r="284" customFormat="false" ht="29.15" hidden="false" customHeight="false" outlineLevel="0" collapsed="false">
      <c r="A284" s="113"/>
      <c r="B284" s="109"/>
    </row>
    <row r="285" customFormat="false" ht="29.15" hidden="false" customHeight="false" outlineLevel="0" collapsed="false">
      <c r="A285" s="113"/>
      <c r="B285" s="109"/>
    </row>
    <row r="286" customFormat="false" ht="29.15" hidden="false" customHeight="false" outlineLevel="0" collapsed="false">
      <c r="A286" s="113"/>
      <c r="B286" s="109"/>
    </row>
    <row r="287" customFormat="false" ht="29.15" hidden="false" customHeight="false" outlineLevel="0" collapsed="false">
      <c r="A287" s="113"/>
      <c r="B287" s="109"/>
    </row>
    <row r="288" customFormat="false" ht="29.15" hidden="false" customHeight="false" outlineLevel="0" collapsed="false">
      <c r="A288" s="113"/>
      <c r="B288" s="109"/>
    </row>
    <row r="289" customFormat="false" ht="29.15" hidden="false" customHeight="false" outlineLevel="0" collapsed="false">
      <c r="A289" s="113"/>
      <c r="B289" s="109"/>
    </row>
    <row r="290" customFormat="false" ht="29.15" hidden="false" customHeight="false" outlineLevel="0" collapsed="false">
      <c r="A290" s="113"/>
      <c r="B290" s="109"/>
    </row>
    <row r="291" customFormat="false" ht="29.15" hidden="false" customHeight="false" outlineLevel="0" collapsed="false">
      <c r="A291" s="113"/>
      <c r="B291" s="109"/>
    </row>
    <row r="292" customFormat="false" ht="29.15" hidden="false" customHeight="false" outlineLevel="0" collapsed="false">
      <c r="A292" s="113"/>
      <c r="B292" s="109"/>
    </row>
    <row r="293" customFormat="false" ht="29.15" hidden="false" customHeight="false" outlineLevel="0" collapsed="false">
      <c r="A293" s="113"/>
      <c r="B293" s="109"/>
    </row>
    <row r="294" customFormat="false" ht="29.15" hidden="false" customHeight="false" outlineLevel="0" collapsed="false">
      <c r="A294" s="113"/>
      <c r="B294" s="109"/>
    </row>
    <row r="295" customFormat="false" ht="29.15" hidden="false" customHeight="false" outlineLevel="0" collapsed="false">
      <c r="A295" s="113"/>
      <c r="B295" s="109"/>
    </row>
    <row r="296" customFormat="false" ht="29.15" hidden="false" customHeight="false" outlineLevel="0" collapsed="false">
      <c r="A296" s="113"/>
      <c r="B296" s="109"/>
    </row>
    <row r="297" customFormat="false" ht="29.15" hidden="false" customHeight="false" outlineLevel="0" collapsed="false">
      <c r="A297" s="113"/>
      <c r="B297" s="109"/>
    </row>
    <row r="298" customFormat="false" ht="29.15" hidden="false" customHeight="false" outlineLevel="0" collapsed="false">
      <c r="A298" s="113"/>
      <c r="B298" s="109"/>
    </row>
    <row r="299" customFormat="false" ht="29.15" hidden="false" customHeight="false" outlineLevel="0" collapsed="false">
      <c r="A299" s="113"/>
      <c r="B299" s="109"/>
    </row>
    <row r="300" customFormat="false" ht="29.15" hidden="false" customHeight="false" outlineLevel="0" collapsed="false">
      <c r="A300" s="113"/>
      <c r="B300" s="109"/>
    </row>
    <row r="301" customFormat="false" ht="29.15" hidden="false" customHeight="false" outlineLevel="0" collapsed="false">
      <c r="A301" s="113"/>
      <c r="B301" s="109"/>
    </row>
    <row r="302" customFormat="false" ht="29.15" hidden="false" customHeight="false" outlineLevel="0" collapsed="false">
      <c r="A302" s="113"/>
      <c r="B302" s="109"/>
    </row>
    <row r="303" customFormat="false" ht="29.15" hidden="false" customHeight="false" outlineLevel="0" collapsed="false">
      <c r="A303" s="113"/>
      <c r="B303" s="109"/>
    </row>
    <row r="304" customFormat="false" ht="29.15" hidden="false" customHeight="false" outlineLevel="0" collapsed="false">
      <c r="A304" s="113"/>
      <c r="B304" s="109"/>
    </row>
    <row r="305" customFormat="false" ht="29.15" hidden="false" customHeight="false" outlineLevel="0" collapsed="false">
      <c r="A305" s="113"/>
      <c r="B305" s="109"/>
    </row>
    <row r="306" customFormat="false" ht="29.15" hidden="false" customHeight="false" outlineLevel="0" collapsed="false">
      <c r="A306" s="113"/>
      <c r="B306" s="109"/>
    </row>
    <row r="307" customFormat="false" ht="29.15" hidden="false" customHeight="false" outlineLevel="0" collapsed="false">
      <c r="A307" s="113"/>
      <c r="B307" s="109"/>
    </row>
    <row r="308" customFormat="false" ht="29.15" hidden="false" customHeight="false" outlineLevel="0" collapsed="false">
      <c r="A308" s="113"/>
      <c r="B308" s="109"/>
    </row>
    <row r="309" customFormat="false" ht="29.15" hidden="false" customHeight="false" outlineLevel="0" collapsed="false">
      <c r="A309" s="113"/>
      <c r="B309" s="109"/>
    </row>
    <row r="310" customFormat="false" ht="29.15" hidden="false" customHeight="false" outlineLevel="0" collapsed="false">
      <c r="A310" s="113"/>
      <c r="B310" s="109"/>
    </row>
    <row r="311" customFormat="false" ht="29.15" hidden="false" customHeight="false" outlineLevel="0" collapsed="false">
      <c r="A311" s="113"/>
      <c r="B311" s="109"/>
    </row>
    <row r="312" customFormat="false" ht="29.15" hidden="false" customHeight="false" outlineLevel="0" collapsed="false">
      <c r="A312" s="113"/>
      <c r="B312" s="109"/>
    </row>
    <row r="313" customFormat="false" ht="29.15" hidden="false" customHeight="false" outlineLevel="0" collapsed="false">
      <c r="A313" s="113"/>
      <c r="B313" s="109"/>
    </row>
    <row r="314" customFormat="false" ht="29.15" hidden="false" customHeight="false" outlineLevel="0" collapsed="false">
      <c r="A314" s="113"/>
      <c r="B314" s="109"/>
    </row>
    <row r="315" customFormat="false" ht="29.15" hidden="false" customHeight="false" outlineLevel="0" collapsed="false">
      <c r="A315" s="113"/>
      <c r="B315" s="109"/>
    </row>
    <row r="316" customFormat="false" ht="29.15" hidden="false" customHeight="false" outlineLevel="0" collapsed="false">
      <c r="A316" s="113"/>
      <c r="B316" s="109"/>
    </row>
    <row r="317" customFormat="false" ht="29.15" hidden="false" customHeight="false" outlineLevel="0" collapsed="false">
      <c r="A317" s="113"/>
      <c r="B317" s="109"/>
    </row>
    <row r="318" customFormat="false" ht="29.15" hidden="false" customHeight="false" outlineLevel="0" collapsed="false">
      <c r="A318" s="113"/>
      <c r="B318" s="109"/>
    </row>
    <row r="319" customFormat="false" ht="29.15" hidden="false" customHeight="false" outlineLevel="0" collapsed="false">
      <c r="A319" s="113"/>
      <c r="B319" s="109"/>
    </row>
    <row r="320" customFormat="false" ht="29.15" hidden="false" customHeight="false" outlineLevel="0" collapsed="false">
      <c r="A320" s="113"/>
      <c r="B320" s="109"/>
    </row>
    <row r="321" customFormat="false" ht="29.15" hidden="false" customHeight="false" outlineLevel="0" collapsed="false">
      <c r="A321" s="113"/>
      <c r="B321" s="109"/>
    </row>
    <row r="322" customFormat="false" ht="29.15" hidden="false" customHeight="false" outlineLevel="0" collapsed="false">
      <c r="A322" s="113"/>
      <c r="B322" s="109"/>
    </row>
    <row r="323" customFormat="false" ht="29.15" hidden="false" customHeight="false" outlineLevel="0" collapsed="false">
      <c r="A323" s="113"/>
      <c r="B323" s="109"/>
    </row>
    <row r="324" customFormat="false" ht="29.15" hidden="false" customHeight="false" outlineLevel="0" collapsed="false">
      <c r="A324" s="113"/>
      <c r="B324" s="109"/>
    </row>
    <row r="325" customFormat="false" ht="29.15" hidden="false" customHeight="false" outlineLevel="0" collapsed="false">
      <c r="A325" s="113"/>
      <c r="B325" s="109"/>
    </row>
    <row r="326" customFormat="false" ht="29.15" hidden="false" customHeight="false" outlineLevel="0" collapsed="false">
      <c r="A326" s="113"/>
      <c r="B326" s="109"/>
    </row>
    <row r="327" customFormat="false" ht="29.15" hidden="false" customHeight="false" outlineLevel="0" collapsed="false">
      <c r="A327" s="113"/>
      <c r="B327" s="109"/>
    </row>
    <row r="328" customFormat="false" ht="29.15" hidden="false" customHeight="false" outlineLevel="0" collapsed="false">
      <c r="A328" s="113"/>
      <c r="B328" s="109"/>
    </row>
    <row r="329" customFormat="false" ht="29.15" hidden="false" customHeight="false" outlineLevel="0" collapsed="false">
      <c r="A329" s="113"/>
      <c r="B329" s="109"/>
    </row>
    <row r="330" customFormat="false" ht="29.15" hidden="false" customHeight="false" outlineLevel="0" collapsed="false">
      <c r="A330" s="113"/>
      <c r="B330" s="109"/>
    </row>
    <row r="331" customFormat="false" ht="29.15" hidden="false" customHeight="false" outlineLevel="0" collapsed="false">
      <c r="A331" s="113"/>
      <c r="B331" s="109"/>
    </row>
    <row r="332" customFormat="false" ht="29.15" hidden="false" customHeight="false" outlineLevel="0" collapsed="false">
      <c r="A332" s="113"/>
      <c r="B332" s="109"/>
    </row>
    <row r="333" customFormat="false" ht="29.15" hidden="false" customHeight="false" outlineLevel="0" collapsed="false">
      <c r="A333" s="113"/>
      <c r="B333" s="109"/>
    </row>
    <row r="334" customFormat="false" ht="29.15" hidden="false" customHeight="false" outlineLevel="0" collapsed="false">
      <c r="A334" s="113"/>
      <c r="B334" s="109"/>
    </row>
    <row r="335" customFormat="false" ht="29.15" hidden="false" customHeight="false" outlineLevel="0" collapsed="false">
      <c r="A335" s="113"/>
      <c r="B335" s="109"/>
    </row>
    <row r="336" customFormat="false" ht="29.15" hidden="false" customHeight="false" outlineLevel="0" collapsed="false">
      <c r="A336" s="113"/>
      <c r="B336" s="109"/>
    </row>
    <row r="337" customFormat="false" ht="29.15" hidden="false" customHeight="false" outlineLevel="0" collapsed="false">
      <c r="A337" s="113"/>
      <c r="B337" s="109"/>
    </row>
    <row r="338" customFormat="false" ht="29.15" hidden="false" customHeight="false" outlineLevel="0" collapsed="false">
      <c r="A338" s="113"/>
      <c r="B338" s="109"/>
    </row>
    <row r="339" customFormat="false" ht="29.15" hidden="false" customHeight="false" outlineLevel="0" collapsed="false">
      <c r="A339" s="113"/>
      <c r="B339" s="109"/>
    </row>
    <row r="340" customFormat="false" ht="29.15" hidden="false" customHeight="false" outlineLevel="0" collapsed="false">
      <c r="A340" s="113"/>
      <c r="B340" s="109"/>
    </row>
    <row r="341" customFormat="false" ht="29.15" hidden="false" customHeight="false" outlineLevel="0" collapsed="false">
      <c r="A341" s="113"/>
      <c r="B341" s="109"/>
    </row>
    <row r="342" customFormat="false" ht="29.15" hidden="false" customHeight="false" outlineLevel="0" collapsed="false">
      <c r="A342" s="113"/>
      <c r="B342" s="109"/>
    </row>
    <row r="343" customFormat="false" ht="29.15" hidden="false" customHeight="false" outlineLevel="0" collapsed="false">
      <c r="A343" s="113"/>
      <c r="B343" s="109"/>
    </row>
    <row r="344" customFormat="false" ht="29.15" hidden="false" customHeight="false" outlineLevel="0" collapsed="false">
      <c r="A344" s="113"/>
      <c r="B344" s="109"/>
    </row>
    <row r="345" customFormat="false" ht="29.15" hidden="false" customHeight="false" outlineLevel="0" collapsed="false">
      <c r="A345" s="113"/>
      <c r="B345" s="109"/>
    </row>
    <row r="346" customFormat="false" ht="29.15" hidden="false" customHeight="false" outlineLevel="0" collapsed="false">
      <c r="A346" s="113"/>
      <c r="B346" s="109"/>
    </row>
    <row r="347" customFormat="false" ht="29.15" hidden="false" customHeight="false" outlineLevel="0" collapsed="false">
      <c r="A347" s="113"/>
      <c r="B347" s="109"/>
    </row>
    <row r="348" customFormat="false" ht="29.15" hidden="false" customHeight="false" outlineLevel="0" collapsed="false">
      <c r="A348" s="113"/>
      <c r="B348" s="109"/>
    </row>
    <row r="349" customFormat="false" ht="29.15" hidden="false" customHeight="false" outlineLevel="0" collapsed="false">
      <c r="A349" s="113"/>
      <c r="B349" s="109"/>
    </row>
    <row r="350" customFormat="false" ht="29.15" hidden="false" customHeight="false" outlineLevel="0" collapsed="false">
      <c r="A350" s="113"/>
      <c r="B350" s="109"/>
    </row>
    <row r="351" customFormat="false" ht="29.15" hidden="false" customHeight="false" outlineLevel="0" collapsed="false">
      <c r="A351" s="113"/>
      <c r="B351" s="109"/>
    </row>
    <row r="352" customFormat="false" ht="29.15" hidden="false" customHeight="false" outlineLevel="0" collapsed="false">
      <c r="A352" s="113"/>
      <c r="B352" s="109"/>
    </row>
    <row r="353" customFormat="false" ht="29.15" hidden="false" customHeight="false" outlineLevel="0" collapsed="false">
      <c r="A353" s="113"/>
      <c r="B353" s="109"/>
    </row>
    <row r="354" customFormat="false" ht="29.15" hidden="false" customHeight="false" outlineLevel="0" collapsed="false">
      <c r="A354" s="113"/>
      <c r="B354" s="109"/>
    </row>
    <row r="355" customFormat="false" ht="29.15" hidden="false" customHeight="false" outlineLevel="0" collapsed="false">
      <c r="A355" s="113"/>
      <c r="B355" s="109"/>
    </row>
    <row r="356" customFormat="false" ht="29.15" hidden="false" customHeight="false" outlineLevel="0" collapsed="false">
      <c r="A356" s="113"/>
      <c r="B356" s="109"/>
    </row>
    <row r="357" customFormat="false" ht="29.15" hidden="false" customHeight="false" outlineLevel="0" collapsed="false">
      <c r="A357" s="113"/>
      <c r="B357" s="109"/>
    </row>
    <row r="358" customFormat="false" ht="29.15" hidden="false" customHeight="false" outlineLevel="0" collapsed="false">
      <c r="A358" s="113"/>
      <c r="B358" s="109"/>
    </row>
    <row r="359" customFormat="false" ht="29.15" hidden="false" customHeight="false" outlineLevel="0" collapsed="false">
      <c r="A359" s="113"/>
      <c r="B359" s="109"/>
    </row>
    <row r="360" customFormat="false" ht="29.15" hidden="false" customHeight="false" outlineLevel="0" collapsed="false">
      <c r="A360" s="113"/>
      <c r="B360" s="109"/>
    </row>
    <row r="361" customFormat="false" ht="29.15" hidden="false" customHeight="false" outlineLevel="0" collapsed="false">
      <c r="A361" s="113"/>
      <c r="B361" s="109"/>
    </row>
    <row r="362" customFormat="false" ht="29.15" hidden="false" customHeight="false" outlineLevel="0" collapsed="false">
      <c r="A362" s="113"/>
      <c r="B362" s="109"/>
    </row>
    <row r="363" customFormat="false" ht="29.15" hidden="false" customHeight="false" outlineLevel="0" collapsed="false">
      <c r="A363" s="113"/>
      <c r="B363" s="109"/>
    </row>
    <row r="364" customFormat="false" ht="29.15" hidden="false" customHeight="false" outlineLevel="0" collapsed="false">
      <c r="A364" s="113"/>
      <c r="B364" s="109"/>
    </row>
    <row r="365" customFormat="false" ht="29.15" hidden="false" customHeight="false" outlineLevel="0" collapsed="false">
      <c r="A365" s="113"/>
      <c r="B365" s="109"/>
    </row>
    <row r="366" customFormat="false" ht="29.15" hidden="false" customHeight="false" outlineLevel="0" collapsed="false">
      <c r="A366" s="113"/>
      <c r="B366" s="109"/>
    </row>
    <row r="367" customFormat="false" ht="29.15" hidden="false" customHeight="false" outlineLevel="0" collapsed="false">
      <c r="A367" s="113"/>
      <c r="B367" s="109"/>
    </row>
    <row r="368" customFormat="false" ht="29.15" hidden="false" customHeight="false" outlineLevel="0" collapsed="false">
      <c r="A368" s="113"/>
      <c r="B368" s="109"/>
    </row>
    <row r="369" customFormat="false" ht="29.15" hidden="false" customHeight="false" outlineLevel="0" collapsed="false">
      <c r="A369" s="113"/>
      <c r="B369" s="109"/>
    </row>
    <row r="370" customFormat="false" ht="29.15" hidden="false" customHeight="false" outlineLevel="0" collapsed="false">
      <c r="A370" s="113"/>
      <c r="B370" s="109"/>
    </row>
    <row r="371" customFormat="false" ht="29.15" hidden="false" customHeight="false" outlineLevel="0" collapsed="false">
      <c r="A371" s="113"/>
      <c r="B371" s="109"/>
    </row>
    <row r="372" customFormat="false" ht="29.15" hidden="false" customHeight="false" outlineLevel="0" collapsed="false">
      <c r="A372" s="113"/>
      <c r="B372" s="109"/>
    </row>
    <row r="373" customFormat="false" ht="29.15" hidden="false" customHeight="false" outlineLevel="0" collapsed="false">
      <c r="A373" s="113"/>
      <c r="B373" s="109"/>
    </row>
    <row r="374" customFormat="false" ht="29.15" hidden="false" customHeight="false" outlineLevel="0" collapsed="false">
      <c r="A374" s="113"/>
      <c r="B374" s="109"/>
    </row>
    <row r="375" customFormat="false" ht="29.15" hidden="false" customHeight="false" outlineLevel="0" collapsed="false">
      <c r="A375" s="113"/>
      <c r="B375" s="109"/>
    </row>
    <row r="376" customFormat="false" ht="29.15" hidden="false" customHeight="false" outlineLevel="0" collapsed="false">
      <c r="A376" s="113"/>
      <c r="B376" s="109"/>
    </row>
    <row r="377" customFormat="false" ht="29.15" hidden="false" customHeight="false" outlineLevel="0" collapsed="false">
      <c r="A377" s="113"/>
      <c r="B377" s="109"/>
    </row>
    <row r="378" customFormat="false" ht="29.15" hidden="false" customHeight="false" outlineLevel="0" collapsed="false">
      <c r="A378" s="113"/>
      <c r="B378" s="109"/>
    </row>
    <row r="379" customFormat="false" ht="29.15" hidden="false" customHeight="false" outlineLevel="0" collapsed="false">
      <c r="A379" s="113"/>
      <c r="B379" s="109"/>
    </row>
    <row r="380" customFormat="false" ht="29.15" hidden="false" customHeight="false" outlineLevel="0" collapsed="false">
      <c r="A380" s="113"/>
      <c r="B380" s="109"/>
    </row>
    <row r="381" customFormat="false" ht="29.15" hidden="false" customHeight="false" outlineLevel="0" collapsed="false">
      <c r="A381" s="113"/>
      <c r="B381" s="109"/>
    </row>
    <row r="382" customFormat="false" ht="29.15" hidden="false" customHeight="false" outlineLevel="0" collapsed="false">
      <c r="A382" s="113"/>
      <c r="B382" s="109"/>
    </row>
    <row r="383" customFormat="false" ht="29.15" hidden="false" customHeight="false" outlineLevel="0" collapsed="false">
      <c r="A383" s="113"/>
      <c r="B383" s="109"/>
    </row>
    <row r="384" customFormat="false" ht="29.15" hidden="false" customHeight="false" outlineLevel="0" collapsed="false">
      <c r="A384" s="113"/>
      <c r="B384" s="109"/>
    </row>
    <row r="385" customFormat="false" ht="29.15" hidden="false" customHeight="false" outlineLevel="0" collapsed="false">
      <c r="A385" s="113"/>
      <c r="B385" s="109"/>
    </row>
    <row r="386" customFormat="false" ht="29.15" hidden="false" customHeight="false" outlineLevel="0" collapsed="false">
      <c r="A386" s="113"/>
      <c r="B386" s="109"/>
    </row>
    <row r="387" customFormat="false" ht="29.15" hidden="false" customHeight="false" outlineLevel="0" collapsed="false">
      <c r="A387" s="113"/>
      <c r="B387" s="109"/>
    </row>
    <row r="388" customFormat="false" ht="29.15" hidden="false" customHeight="false" outlineLevel="0" collapsed="false">
      <c r="A388" s="113"/>
      <c r="B388" s="109"/>
    </row>
    <row r="389" customFormat="false" ht="29.15" hidden="false" customHeight="false" outlineLevel="0" collapsed="false">
      <c r="A389" s="113"/>
      <c r="B389" s="109"/>
    </row>
    <row r="390" customFormat="false" ht="29.15" hidden="false" customHeight="false" outlineLevel="0" collapsed="false">
      <c r="A390" s="113"/>
      <c r="B390" s="109"/>
    </row>
    <row r="391" customFormat="false" ht="29.15" hidden="false" customHeight="false" outlineLevel="0" collapsed="false">
      <c r="A391" s="113"/>
      <c r="B391" s="109"/>
    </row>
    <row r="392" customFormat="false" ht="29.15" hidden="false" customHeight="false" outlineLevel="0" collapsed="false">
      <c r="A392" s="113"/>
      <c r="B392" s="109"/>
    </row>
    <row r="393" customFormat="false" ht="29.15" hidden="false" customHeight="false" outlineLevel="0" collapsed="false">
      <c r="A393" s="113"/>
      <c r="B393" s="109"/>
    </row>
    <row r="394" customFormat="false" ht="29.15" hidden="false" customHeight="false" outlineLevel="0" collapsed="false">
      <c r="A394" s="113"/>
      <c r="B394" s="109"/>
    </row>
    <row r="395" customFormat="false" ht="29.15" hidden="false" customHeight="false" outlineLevel="0" collapsed="false">
      <c r="A395" s="113"/>
      <c r="B395" s="109"/>
    </row>
    <row r="396" customFormat="false" ht="29.15" hidden="false" customHeight="false" outlineLevel="0" collapsed="false">
      <c r="A396" s="113"/>
      <c r="B396" s="109"/>
    </row>
    <row r="397" customFormat="false" ht="29.15" hidden="false" customHeight="false" outlineLevel="0" collapsed="false">
      <c r="A397" s="113"/>
      <c r="B397" s="109"/>
    </row>
    <row r="398" customFormat="false" ht="29.15" hidden="false" customHeight="false" outlineLevel="0" collapsed="false">
      <c r="A398" s="113"/>
      <c r="B398" s="109"/>
    </row>
    <row r="399" customFormat="false" ht="29.15" hidden="false" customHeight="false" outlineLevel="0" collapsed="false">
      <c r="A399" s="113"/>
      <c r="B399" s="109"/>
    </row>
    <row r="400" customFormat="false" ht="29.15" hidden="false" customHeight="false" outlineLevel="0" collapsed="false">
      <c r="A400" s="113"/>
      <c r="B400" s="109"/>
    </row>
    <row r="401" customFormat="false" ht="29.15" hidden="false" customHeight="false" outlineLevel="0" collapsed="false">
      <c r="A401" s="113"/>
      <c r="B401" s="109"/>
    </row>
    <row r="402" customFormat="false" ht="29.15" hidden="false" customHeight="false" outlineLevel="0" collapsed="false">
      <c r="A402" s="113"/>
      <c r="B402" s="109"/>
    </row>
    <row r="403" customFormat="false" ht="29.15" hidden="false" customHeight="false" outlineLevel="0" collapsed="false">
      <c r="A403" s="113"/>
      <c r="B403" s="109"/>
    </row>
    <row r="404" customFormat="false" ht="29.15" hidden="false" customHeight="false" outlineLevel="0" collapsed="false">
      <c r="A404" s="113"/>
      <c r="B404" s="109"/>
    </row>
    <row r="405" customFormat="false" ht="29.15" hidden="false" customHeight="false" outlineLevel="0" collapsed="false">
      <c r="A405" s="113"/>
      <c r="B405" s="109"/>
    </row>
    <row r="406" customFormat="false" ht="29.15" hidden="false" customHeight="false" outlineLevel="0" collapsed="false">
      <c r="A406" s="113"/>
      <c r="B406" s="109"/>
    </row>
    <row r="407" customFormat="false" ht="29.15" hidden="false" customHeight="false" outlineLevel="0" collapsed="false">
      <c r="A407" s="113"/>
      <c r="B407" s="109"/>
    </row>
    <row r="408" customFormat="false" ht="29.15" hidden="false" customHeight="false" outlineLevel="0" collapsed="false">
      <c r="A408" s="113"/>
      <c r="B408" s="109"/>
    </row>
    <row r="409" customFormat="false" ht="29.15" hidden="false" customHeight="false" outlineLevel="0" collapsed="false">
      <c r="A409" s="113"/>
      <c r="B409" s="109"/>
    </row>
    <row r="410" customFormat="false" ht="29.15" hidden="false" customHeight="false" outlineLevel="0" collapsed="false">
      <c r="A410" s="113"/>
      <c r="B410" s="109"/>
    </row>
    <row r="411" customFormat="false" ht="29.15" hidden="false" customHeight="false" outlineLevel="0" collapsed="false">
      <c r="A411" s="113"/>
      <c r="B411" s="109"/>
    </row>
    <row r="412" customFormat="false" ht="29.15" hidden="false" customHeight="false" outlineLevel="0" collapsed="false">
      <c r="A412" s="113"/>
      <c r="B412" s="109"/>
    </row>
    <row r="413" customFormat="false" ht="29.15" hidden="false" customHeight="false" outlineLevel="0" collapsed="false">
      <c r="A413" s="113"/>
      <c r="B413" s="109"/>
    </row>
    <row r="414" customFormat="false" ht="29.15" hidden="false" customHeight="false" outlineLevel="0" collapsed="false">
      <c r="A414" s="113"/>
      <c r="B414" s="109"/>
    </row>
    <row r="415" customFormat="false" ht="29.15" hidden="false" customHeight="false" outlineLevel="0" collapsed="false">
      <c r="A415" s="113"/>
      <c r="B415" s="109"/>
    </row>
    <row r="416" customFormat="false" ht="29.15" hidden="false" customHeight="false" outlineLevel="0" collapsed="false">
      <c r="A416" s="113"/>
      <c r="B416" s="109"/>
    </row>
    <row r="417" customFormat="false" ht="29.15" hidden="false" customHeight="false" outlineLevel="0" collapsed="false">
      <c r="A417" s="113"/>
      <c r="B417" s="109"/>
    </row>
    <row r="418" customFormat="false" ht="29.15" hidden="false" customHeight="false" outlineLevel="0" collapsed="false">
      <c r="A418" s="113"/>
      <c r="B418" s="109"/>
    </row>
    <row r="419" customFormat="false" ht="29.15" hidden="false" customHeight="false" outlineLevel="0" collapsed="false">
      <c r="A419" s="113"/>
      <c r="B419" s="109"/>
    </row>
    <row r="420" customFormat="false" ht="29.15" hidden="false" customHeight="false" outlineLevel="0" collapsed="false">
      <c r="A420" s="113"/>
      <c r="B420" s="109"/>
    </row>
    <row r="421" customFormat="false" ht="29.15" hidden="false" customHeight="false" outlineLevel="0" collapsed="false">
      <c r="A421" s="113"/>
      <c r="B421" s="109"/>
    </row>
    <row r="422" customFormat="false" ht="29.15" hidden="false" customHeight="false" outlineLevel="0" collapsed="false">
      <c r="A422" s="113"/>
      <c r="B422" s="109"/>
    </row>
    <row r="423" customFormat="false" ht="29.15" hidden="false" customHeight="false" outlineLevel="0" collapsed="false">
      <c r="A423" s="113"/>
      <c r="B423" s="109"/>
    </row>
    <row r="424" customFormat="false" ht="29.15" hidden="false" customHeight="false" outlineLevel="0" collapsed="false">
      <c r="A424" s="113"/>
      <c r="B424" s="109"/>
    </row>
    <row r="425" customFormat="false" ht="29.15" hidden="false" customHeight="false" outlineLevel="0" collapsed="false">
      <c r="A425" s="113"/>
      <c r="B425" s="109"/>
    </row>
    <row r="426" customFormat="false" ht="29.15" hidden="false" customHeight="false" outlineLevel="0" collapsed="false">
      <c r="A426" s="113"/>
      <c r="B426" s="109"/>
    </row>
    <row r="427" customFormat="false" ht="29.15" hidden="false" customHeight="false" outlineLevel="0" collapsed="false">
      <c r="A427" s="113"/>
      <c r="B427" s="109"/>
    </row>
    <row r="428" customFormat="false" ht="29.15" hidden="false" customHeight="false" outlineLevel="0" collapsed="false">
      <c r="A428" s="113"/>
      <c r="B428" s="109"/>
    </row>
    <row r="429" customFormat="false" ht="29.15" hidden="false" customHeight="false" outlineLevel="0" collapsed="false">
      <c r="A429" s="113"/>
      <c r="B429" s="109"/>
    </row>
    <row r="430" customFormat="false" ht="29.15" hidden="false" customHeight="false" outlineLevel="0" collapsed="false">
      <c r="A430" s="113"/>
      <c r="B430" s="109"/>
    </row>
    <row r="431" customFormat="false" ht="29.15" hidden="false" customHeight="false" outlineLevel="0" collapsed="false">
      <c r="A431" s="113"/>
      <c r="B431" s="109"/>
    </row>
    <row r="432" customFormat="false" ht="29.15" hidden="false" customHeight="false" outlineLevel="0" collapsed="false">
      <c r="A432" s="113"/>
      <c r="B432" s="109"/>
    </row>
    <row r="433" customFormat="false" ht="29.15" hidden="false" customHeight="false" outlineLevel="0" collapsed="false">
      <c r="A433" s="113"/>
      <c r="B433" s="109"/>
    </row>
    <row r="434" customFormat="false" ht="29.15" hidden="false" customHeight="false" outlineLevel="0" collapsed="false">
      <c r="A434" s="113"/>
      <c r="B434" s="109"/>
    </row>
  </sheetData>
  <mergeCells count="45"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7:H17"/>
    <mergeCell ref="I17:J17"/>
    <mergeCell ref="B18:H18"/>
    <mergeCell ref="I18:J18"/>
    <mergeCell ref="B19:H19"/>
    <mergeCell ref="I19:J19"/>
    <mergeCell ref="B20:H20"/>
    <mergeCell ref="I20:J2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B27:H27"/>
    <mergeCell ref="A29:J29"/>
    <mergeCell ref="A31:A32"/>
    <mergeCell ref="B31:B32"/>
    <mergeCell ref="C31:C32"/>
    <mergeCell ref="D31:D32"/>
    <mergeCell ref="E31:E32"/>
    <mergeCell ref="F31:F32"/>
    <mergeCell ref="G31:J31"/>
    <mergeCell ref="K31:K32"/>
    <mergeCell ref="D226:F226"/>
    <mergeCell ref="H226:J226"/>
    <mergeCell ref="D227:F227"/>
    <mergeCell ref="H227:J227"/>
    <mergeCell ref="A229:B229"/>
    <mergeCell ref="H229:J229"/>
    <mergeCell ref="H231:I231"/>
  </mergeCells>
  <printOptions headings="false" gridLines="false" gridLinesSet="true" horizontalCentered="false" verticalCentered="false"/>
  <pageMargins left="0.708333333333333" right="0.511805555555555" top="0.234722222222222" bottom="0.641666666666667" header="0.511805555555555" footer="0.511805555555555"/>
  <pageSetup paperSize="9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4085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uk-UA</dc:language>
  <cp:lastModifiedBy/>
  <cp:lastPrinted>2024-03-11T18:19:25Z</cp:lastPrinted>
  <dcterms:modified xsi:type="dcterms:W3CDTF">2024-03-11T18:40:28Z</dcterms:modified>
  <cp:revision>172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