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1"/>
  </bookViews>
  <sheets>
    <sheet name="додаток4 " sheetId="1" r:id="rId1"/>
    <sheet name="додаток4  (зміни)" sheetId="2" r:id="rId2"/>
  </sheets>
  <definedNames>
    <definedName name="_xlnm.Print_Area" localSheetId="0">'додаток4 '!$A$1:$AJ$23</definedName>
    <definedName name="_xlnm.Print_Area" localSheetId="1">'додаток4  (зміни)'!$A$1:$AJ$24</definedName>
  </definedNames>
  <calcPr fullCalcOnLoad="1" fullPrecision="0"/>
</workbook>
</file>

<file path=xl/sharedStrings.xml><?xml version="1.0" encoding="utf-8"?>
<sst xmlns="http://schemas.openxmlformats.org/spreadsheetml/2006/main" count="133" uniqueCount="49">
  <si>
    <t>№ п/п</t>
  </si>
  <si>
    <t>Назва маршруту</t>
  </si>
  <si>
    <t>Всього</t>
  </si>
  <si>
    <t>2.</t>
  </si>
  <si>
    <t>1.</t>
  </si>
  <si>
    <t>3.</t>
  </si>
  <si>
    <t>4.</t>
  </si>
  <si>
    <t>5.</t>
  </si>
  <si>
    <t>6.</t>
  </si>
  <si>
    <t>7.</t>
  </si>
  <si>
    <t>Перевізник</t>
  </si>
  <si>
    <t>ТзОВ"Автотранспортна асоціація"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</si>
  <si>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</si>
  <si>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</si>
  <si>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</si>
  <si>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</si>
  <si>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</si>
  <si>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</si>
  <si>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рейсів</t>
  </si>
  <si>
    <t>сума</t>
  </si>
  <si>
    <t>ПрАТ "Калуське АТП"</t>
  </si>
  <si>
    <t>ПП "Західавтотранс"</t>
  </si>
  <si>
    <t>Калуш - Мостище</t>
  </si>
  <si>
    <t>ТзОВ "Євро-Авто-Бан"</t>
  </si>
  <si>
    <t>Калуш - Бабин Зарічний</t>
  </si>
  <si>
    <t>Калуш - Кропивник 1</t>
  </si>
  <si>
    <t>Калуш - Кропивник 2</t>
  </si>
  <si>
    <t>Калуш - Сівка Калуська</t>
  </si>
  <si>
    <t>Калуш - Студінка</t>
  </si>
  <si>
    <t>Калуш - Середній Бабин</t>
  </si>
  <si>
    <t>Калуш-Боднарів</t>
  </si>
  <si>
    <t>Калуш-Голинь (центр)</t>
  </si>
  <si>
    <t>Калуш-Копанки</t>
  </si>
  <si>
    <t>Калуш-Довга Калуська</t>
  </si>
  <si>
    <t>Калуш-Пійло</t>
  </si>
  <si>
    <t>Калуш-Ріп"янка-Яворівка</t>
  </si>
  <si>
    <t xml:space="preserve">Калуш-Яворівка </t>
  </si>
  <si>
    <t>Калуш-Тужилів</t>
  </si>
  <si>
    <t>ФОП Ільків Роксолана Ярославівна</t>
  </si>
  <si>
    <t>Вартість одного рейсу</t>
  </si>
  <si>
    <t xml:space="preserve">ПрАТ "Калуське АТП"  </t>
  </si>
  <si>
    <t xml:space="preserve">ФОП Максимів Ігор Васильович  </t>
  </si>
  <si>
    <t xml:space="preserve">     Розподіл коштів на ІІ півріччя 2023 року, виділених з місцевого бюджету для відшкодування перевізникам за перевезення пільгових категорій громадян на приміських автобусних маршрутах Калуської міської територіальної громади</t>
  </si>
  <si>
    <t>Керуючий справами виконкому                                                                                                                                                             Олег САВКА</t>
  </si>
  <si>
    <t>Додаток 4                                                 до  розпорядження міського голови  18.07.2023   №147-р</t>
  </si>
  <si>
    <t>ТзОВ"Автотранспортна асоціація" (до 18.07.2023р)</t>
  </si>
  <si>
    <t>ФОП Василів Н.П (з 19.07.2023р)</t>
  </si>
  <si>
    <t xml:space="preserve">     Розподіл коштів на ІІ півріччя 2023 року, виділених з місцевого бюджету для відшкодування перевізникам за перевезення пільгових категорій громадян на приміських автобусних маршрутах Калуської міської територіальної громади (нова редакція)</t>
  </si>
  <si>
    <t>Додаток 4                       до розпорядження    міського голови                13.10.2023 №229-р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</si>
</sst>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;[Red]0.00"/>
    <numFmt numFmtId="210" formatCode="0.000"/>
    <numFmt numFmtId="211" formatCode="0.000;[Red]0.000"/>
    <numFmt numFmtId="212" formatCode="0.0000"/>
    <numFmt numFmtId="213" formatCode="0.00000"/>
    <numFmt numFmtId="214" formatCode="0.0000;[Red]0.0000"/>
    <numFmt numFmtId="215" formatCode="0.00000;[Red]0.00000"/>
    <numFmt numFmtId="216" formatCode="#,##0.0"/>
    <numFmt numFmtId="217" formatCode="0.00000000"/>
    <numFmt numFmtId="218" formatCode="0.000000000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/>
    </xf>
    <xf numFmtId="2" fontId="0" fillId="0" borderId="13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/>
    </xf>
    <xf numFmtId="209" fontId="6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2" fontId="0" fillId="0" borderId="10" xfId="0" applyNumberFormat="1" applyBorder="1" applyAlignment="1">
      <alignment vertical="center"/>
    </xf>
    <xf numFmtId="209" fontId="0" fillId="0" borderId="10" xfId="0" applyNumberForma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2" fontId="5" fillId="0" borderId="0" xfId="0" applyNumberFormat="1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" fontId="10" fillId="0" borderId="18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vertical="center"/>
    </xf>
    <xf numFmtId="208" fontId="11" fillId="0" borderId="1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view="pageBreakPreview" zoomScale="112" zoomScaleSheetLayoutView="112" zoomScalePageLayoutView="0" workbookViewId="0" topLeftCell="A7">
      <selection activeCell="Q2" sqref="Q2:R2"/>
    </sheetView>
  </sheetViews>
  <sheetFormatPr defaultColWidth="9.140625" defaultRowHeight="12.75"/>
  <cols>
    <col min="1" max="1" width="4.140625" style="0" customWidth="1"/>
    <col min="2" max="2" width="23.00390625" style="8" customWidth="1"/>
    <col min="3" max="3" width="23.7109375" style="5" customWidth="1"/>
    <col min="4" max="4" width="12.140625" style="5" customWidth="1"/>
    <col min="5" max="5" width="8.7109375" style="0" customWidth="1"/>
    <col min="6" max="6" width="11.421875" style="8" customWidth="1"/>
    <col min="7" max="7" width="9.8515625" style="0" customWidth="1"/>
    <col min="8" max="9" width="10.8515625" style="0" customWidth="1"/>
    <col min="10" max="10" width="10.421875" style="0" customWidth="1"/>
    <col min="11" max="11" width="9.7109375" style="0" customWidth="1"/>
    <col min="12" max="12" width="10.140625" style="0" customWidth="1"/>
    <col min="13" max="13" width="9.57421875" style="13" customWidth="1"/>
    <col min="14" max="14" width="9.421875" style="0" customWidth="1"/>
    <col min="15" max="15" width="9.7109375" style="13" customWidth="1"/>
    <col min="16" max="16" width="10.28125" style="0" customWidth="1"/>
    <col min="17" max="17" width="11.7109375" style="0" customWidth="1"/>
    <col min="18" max="18" width="13.8515625" style="0" customWidth="1"/>
    <col min="19" max="19" width="7.28125" style="0" customWidth="1"/>
    <col min="20" max="20" width="22.57421875" style="0" customWidth="1"/>
    <col min="21" max="21" width="23.7109375" style="0" customWidth="1"/>
    <col min="22" max="22" width="10.140625" style="0" customWidth="1"/>
    <col min="23" max="23" width="10.00390625" style="13" customWidth="1"/>
    <col min="24" max="24" width="11.140625" style="0" customWidth="1"/>
    <col min="25" max="25" width="8.7109375" style="13" customWidth="1"/>
    <col min="26" max="26" width="10.421875" style="0" customWidth="1"/>
    <col min="28" max="28" width="9.57421875" style="0" bestFit="1" customWidth="1"/>
    <col min="30" max="30" width="9.57421875" style="0" bestFit="1" customWidth="1"/>
    <col min="32" max="32" width="10.421875" style="0" bestFit="1" customWidth="1"/>
    <col min="34" max="34" width="9.57421875" style="0" bestFit="1" customWidth="1"/>
    <col min="35" max="35" width="12.421875" style="10" customWidth="1"/>
  </cols>
  <sheetData>
    <row r="1" spans="1:36" ht="72" customHeight="1" thickBot="1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N1" s="57"/>
      <c r="O1" s="58"/>
      <c r="P1" s="58"/>
      <c r="Q1" s="79" t="s">
        <v>44</v>
      </c>
      <c r="R1" s="79"/>
      <c r="S1" s="30"/>
      <c r="AG1" s="82"/>
      <c r="AH1" s="83"/>
      <c r="AI1" s="83"/>
      <c r="AJ1" s="83"/>
    </row>
    <row r="2" spans="1:35" ht="23.25" customHeight="1">
      <c r="A2" s="59" t="s">
        <v>0</v>
      </c>
      <c r="B2" s="61" t="s">
        <v>1</v>
      </c>
      <c r="C2" s="63" t="s">
        <v>10</v>
      </c>
      <c r="D2" s="63" t="s">
        <v>39</v>
      </c>
      <c r="E2" s="66" t="s">
        <v>12</v>
      </c>
      <c r="F2" s="67"/>
      <c r="G2" s="66" t="s">
        <v>13</v>
      </c>
      <c r="H2" s="67"/>
      <c r="I2" s="68" t="s">
        <v>14</v>
      </c>
      <c r="J2" s="69"/>
      <c r="K2" s="66" t="s">
        <v>15</v>
      </c>
      <c r="L2" s="67"/>
      <c r="M2" s="66" t="s">
        <v>16</v>
      </c>
      <c r="N2" s="67"/>
      <c r="O2" s="66" t="s">
        <v>17</v>
      </c>
      <c r="P2" s="67"/>
      <c r="Q2" s="78" t="s">
        <v>2</v>
      </c>
      <c r="R2" s="78"/>
      <c r="S2" s="70"/>
      <c r="T2" s="72"/>
      <c r="U2" s="74"/>
      <c r="V2" s="74"/>
      <c r="W2" s="84"/>
      <c r="X2" s="85"/>
      <c r="Y2" s="84"/>
      <c r="Z2" s="85"/>
      <c r="AA2" s="86"/>
      <c r="AB2" s="87"/>
      <c r="AC2" s="84"/>
      <c r="AD2" s="85"/>
      <c r="AE2" s="84"/>
      <c r="AF2" s="85"/>
      <c r="AG2" s="84"/>
      <c r="AH2" s="85"/>
      <c r="AI2" s="23"/>
    </row>
    <row r="3" spans="1:35" ht="55.5" customHeight="1">
      <c r="A3" s="60"/>
      <c r="B3" s="62"/>
      <c r="C3" s="64"/>
      <c r="D3" s="65"/>
      <c r="E3" s="34" t="s">
        <v>18</v>
      </c>
      <c r="F3" s="35" t="s">
        <v>19</v>
      </c>
      <c r="G3" s="34" t="s">
        <v>18</v>
      </c>
      <c r="H3" s="35" t="s">
        <v>19</v>
      </c>
      <c r="I3" s="34" t="s">
        <v>18</v>
      </c>
      <c r="J3" s="35" t="s">
        <v>19</v>
      </c>
      <c r="K3" s="34" t="s">
        <v>18</v>
      </c>
      <c r="L3" s="35" t="s">
        <v>19</v>
      </c>
      <c r="M3" s="34" t="s">
        <v>18</v>
      </c>
      <c r="N3" s="35" t="s">
        <v>19</v>
      </c>
      <c r="O3" s="34" t="s">
        <v>18</v>
      </c>
      <c r="P3" s="35" t="s">
        <v>19</v>
      </c>
      <c r="Q3" s="48" t="s">
        <v>18</v>
      </c>
      <c r="R3" s="49" t="s">
        <v>19</v>
      </c>
      <c r="S3" s="71"/>
      <c r="T3" s="73"/>
      <c r="U3" s="75"/>
      <c r="V3" s="77"/>
      <c r="W3" s="15"/>
      <c r="X3" s="4"/>
      <c r="Y3" s="15"/>
      <c r="Z3" s="4"/>
      <c r="AA3" s="15"/>
      <c r="AB3" s="4"/>
      <c r="AC3" s="15"/>
      <c r="AD3" s="4"/>
      <c r="AE3" s="15"/>
      <c r="AF3" s="4"/>
      <c r="AG3" s="15"/>
      <c r="AH3" s="4"/>
      <c r="AI3" s="20"/>
    </row>
    <row r="4" spans="1:35" ht="30.75" customHeight="1">
      <c r="A4" s="36" t="s">
        <v>4</v>
      </c>
      <c r="B4" s="33" t="s">
        <v>22</v>
      </c>
      <c r="C4" s="33" t="s">
        <v>23</v>
      </c>
      <c r="D4" s="37">
        <v>180.710314</v>
      </c>
      <c r="E4" s="37">
        <v>52</v>
      </c>
      <c r="F4" s="38">
        <f aca="true" t="shared" si="0" ref="F4:F18">E4*D4</f>
        <v>9396.94</v>
      </c>
      <c r="G4" s="37">
        <v>54</v>
      </c>
      <c r="H4" s="38">
        <f aca="true" t="shared" si="1" ref="H4:H18">G4*D4</f>
        <v>9758.36</v>
      </c>
      <c r="I4" s="37">
        <v>52</v>
      </c>
      <c r="J4" s="38">
        <f>I4*D4</f>
        <v>9396.94</v>
      </c>
      <c r="K4" s="37">
        <v>52</v>
      </c>
      <c r="L4" s="46">
        <f aca="true" t="shared" si="2" ref="L4:L18">K4*D4</f>
        <v>9396.94</v>
      </c>
      <c r="M4" s="37">
        <v>52</v>
      </c>
      <c r="N4" s="47">
        <f aca="true" t="shared" si="3" ref="N4:N18">M4*D4</f>
        <v>9396.94</v>
      </c>
      <c r="O4" s="37">
        <v>52</v>
      </c>
      <c r="P4" s="47">
        <f aca="true" t="shared" si="4" ref="P4:P18">O4*D4</f>
        <v>9396.94</v>
      </c>
      <c r="Q4" s="50">
        <f>E4+G4+I4+K4+M4+O4</f>
        <v>314</v>
      </c>
      <c r="R4" s="51">
        <f>F4+H4+J4+L4+N4+P4</f>
        <v>56743.06</v>
      </c>
      <c r="S4" s="2"/>
      <c r="T4" s="16"/>
      <c r="U4" s="17"/>
      <c r="V4" s="14"/>
      <c r="W4" s="1"/>
      <c r="X4" s="25"/>
      <c r="Y4" s="1"/>
      <c r="Z4" s="24"/>
      <c r="AA4" s="1"/>
      <c r="AB4" s="6"/>
      <c r="AC4" s="1"/>
      <c r="AD4" s="24"/>
      <c r="AE4" s="1"/>
      <c r="AF4" s="24"/>
      <c r="AG4" s="1"/>
      <c r="AH4" s="25"/>
      <c r="AI4" s="21"/>
    </row>
    <row r="5" spans="1:35" ht="41.25" customHeight="1">
      <c r="A5" s="36" t="s">
        <v>3</v>
      </c>
      <c r="B5" s="33" t="s">
        <v>24</v>
      </c>
      <c r="C5" s="33" t="s">
        <v>20</v>
      </c>
      <c r="D5" s="37">
        <v>393.044934</v>
      </c>
      <c r="E5" s="37">
        <v>52</v>
      </c>
      <c r="F5" s="38">
        <f t="shared" si="0"/>
        <v>20438.34</v>
      </c>
      <c r="G5" s="37">
        <v>54</v>
      </c>
      <c r="H5" s="38">
        <f t="shared" si="1"/>
        <v>21224.43</v>
      </c>
      <c r="I5" s="37">
        <v>52</v>
      </c>
      <c r="J5" s="38">
        <f aca="true" t="shared" si="5" ref="J5:J18">I5*D5</f>
        <v>20438.34</v>
      </c>
      <c r="K5" s="37">
        <v>52</v>
      </c>
      <c r="L5" s="46">
        <f t="shared" si="2"/>
        <v>20438.34</v>
      </c>
      <c r="M5" s="37">
        <v>52</v>
      </c>
      <c r="N5" s="47">
        <f t="shared" si="3"/>
        <v>20438.34</v>
      </c>
      <c r="O5" s="37">
        <v>52</v>
      </c>
      <c r="P5" s="47">
        <f t="shared" si="4"/>
        <v>20438.34</v>
      </c>
      <c r="Q5" s="50">
        <f aca="true" t="shared" si="6" ref="Q5:Q18">E5+G5+I5+K5+M5+O5</f>
        <v>314</v>
      </c>
      <c r="R5" s="51">
        <f aca="true" t="shared" si="7" ref="R5:R18">F5+H5+J5+L5+N5+P5</f>
        <v>123416.13</v>
      </c>
      <c r="S5" s="2"/>
      <c r="T5" s="17"/>
      <c r="U5" s="17"/>
      <c r="V5" s="14"/>
      <c r="W5" s="1"/>
      <c r="X5" s="25"/>
      <c r="Y5" s="1"/>
      <c r="Z5" s="24"/>
      <c r="AA5" s="1"/>
      <c r="AB5" s="6"/>
      <c r="AC5" s="1"/>
      <c r="AD5" s="24"/>
      <c r="AE5" s="1"/>
      <c r="AF5" s="24"/>
      <c r="AG5" s="1"/>
      <c r="AH5" s="25"/>
      <c r="AI5" s="21"/>
    </row>
    <row r="6" spans="1:35" ht="30.75" customHeight="1">
      <c r="A6" s="36" t="s">
        <v>5</v>
      </c>
      <c r="B6" s="33" t="s">
        <v>25</v>
      </c>
      <c r="C6" s="33" t="s">
        <v>40</v>
      </c>
      <c r="D6" s="37">
        <v>252.99444</v>
      </c>
      <c r="E6" s="37">
        <v>26</v>
      </c>
      <c r="F6" s="38">
        <f t="shared" si="0"/>
        <v>6577.86</v>
      </c>
      <c r="G6" s="37">
        <v>27</v>
      </c>
      <c r="H6" s="38">
        <f t="shared" si="1"/>
        <v>6830.85</v>
      </c>
      <c r="I6" s="37">
        <v>26</v>
      </c>
      <c r="J6" s="38">
        <f t="shared" si="5"/>
        <v>6577.86</v>
      </c>
      <c r="K6" s="37">
        <v>26</v>
      </c>
      <c r="L6" s="46">
        <f t="shared" si="2"/>
        <v>6577.86</v>
      </c>
      <c r="M6" s="37">
        <v>26</v>
      </c>
      <c r="N6" s="47">
        <f t="shared" si="3"/>
        <v>6577.86</v>
      </c>
      <c r="O6" s="37">
        <v>26</v>
      </c>
      <c r="P6" s="47">
        <f t="shared" si="4"/>
        <v>6577.86</v>
      </c>
      <c r="Q6" s="50">
        <f t="shared" si="6"/>
        <v>157</v>
      </c>
      <c r="R6" s="51">
        <f t="shared" si="7"/>
        <v>39720.15</v>
      </c>
      <c r="S6" s="2"/>
      <c r="T6" s="16"/>
      <c r="U6" s="17"/>
      <c r="V6" s="14"/>
      <c r="W6" s="1"/>
      <c r="X6" s="25"/>
      <c r="Y6" s="1"/>
      <c r="Z6" s="24"/>
      <c r="AA6" s="1"/>
      <c r="AB6" s="6"/>
      <c r="AC6" s="1"/>
      <c r="AD6" s="24"/>
      <c r="AE6" s="1"/>
      <c r="AF6" s="24"/>
      <c r="AG6" s="1"/>
      <c r="AH6" s="25"/>
      <c r="AI6" s="21"/>
    </row>
    <row r="7" spans="1:35" ht="29.25" customHeight="1">
      <c r="A7" s="36" t="s">
        <v>6</v>
      </c>
      <c r="B7" s="33" t="s">
        <v>26</v>
      </c>
      <c r="C7" s="33" t="s">
        <v>23</v>
      </c>
      <c r="D7" s="37">
        <v>228.146772</v>
      </c>
      <c r="E7" s="37">
        <v>26</v>
      </c>
      <c r="F7" s="38">
        <f t="shared" si="0"/>
        <v>5931.82</v>
      </c>
      <c r="G7" s="37">
        <v>27</v>
      </c>
      <c r="H7" s="38">
        <f t="shared" si="1"/>
        <v>6159.96</v>
      </c>
      <c r="I7" s="37">
        <v>26</v>
      </c>
      <c r="J7" s="38">
        <f t="shared" si="5"/>
        <v>5931.82</v>
      </c>
      <c r="K7" s="37">
        <v>26</v>
      </c>
      <c r="L7" s="46">
        <f t="shared" si="2"/>
        <v>5931.82</v>
      </c>
      <c r="M7" s="37">
        <v>26</v>
      </c>
      <c r="N7" s="47">
        <f t="shared" si="3"/>
        <v>5931.82</v>
      </c>
      <c r="O7" s="37">
        <v>26</v>
      </c>
      <c r="P7" s="47">
        <f t="shared" si="4"/>
        <v>5931.82</v>
      </c>
      <c r="Q7" s="50">
        <f t="shared" si="6"/>
        <v>157</v>
      </c>
      <c r="R7" s="51">
        <f t="shared" si="7"/>
        <v>35819.06</v>
      </c>
      <c r="S7" s="2"/>
      <c r="T7" s="16"/>
      <c r="U7" s="17"/>
      <c r="V7" s="14"/>
      <c r="W7" s="1"/>
      <c r="X7" s="25"/>
      <c r="Y7" s="1"/>
      <c r="Z7" s="24"/>
      <c r="AA7" s="1"/>
      <c r="AB7" s="6"/>
      <c r="AC7" s="1"/>
      <c r="AD7" s="24"/>
      <c r="AE7" s="1"/>
      <c r="AF7" s="24"/>
      <c r="AG7" s="1"/>
      <c r="AH7" s="25"/>
      <c r="AI7" s="21"/>
    </row>
    <row r="8" spans="1:35" ht="30.75" customHeight="1">
      <c r="A8" s="36" t="s">
        <v>7</v>
      </c>
      <c r="B8" s="33" t="s">
        <v>27</v>
      </c>
      <c r="C8" s="33" t="s">
        <v>20</v>
      </c>
      <c r="D8" s="37">
        <v>228.146772</v>
      </c>
      <c r="E8" s="37">
        <v>52</v>
      </c>
      <c r="F8" s="38">
        <f t="shared" si="0"/>
        <v>11863.63</v>
      </c>
      <c r="G8" s="37">
        <v>54</v>
      </c>
      <c r="H8" s="38">
        <f t="shared" si="1"/>
        <v>12319.93</v>
      </c>
      <c r="I8" s="37">
        <v>52</v>
      </c>
      <c r="J8" s="38">
        <f t="shared" si="5"/>
        <v>11863.63</v>
      </c>
      <c r="K8" s="37">
        <v>52</v>
      </c>
      <c r="L8" s="46">
        <f t="shared" si="2"/>
        <v>11863.63</v>
      </c>
      <c r="M8" s="37">
        <v>52</v>
      </c>
      <c r="N8" s="47">
        <f t="shared" si="3"/>
        <v>11863.63</v>
      </c>
      <c r="O8" s="37">
        <v>52</v>
      </c>
      <c r="P8" s="47">
        <f t="shared" si="4"/>
        <v>11863.63</v>
      </c>
      <c r="Q8" s="50">
        <f t="shared" si="6"/>
        <v>314</v>
      </c>
      <c r="R8" s="51">
        <f t="shared" si="7"/>
        <v>71638.08</v>
      </c>
      <c r="S8" s="2"/>
      <c r="T8" s="16"/>
      <c r="U8" s="17"/>
      <c r="V8" s="14"/>
      <c r="W8" s="1"/>
      <c r="X8" s="25"/>
      <c r="Y8" s="1"/>
      <c r="Z8" s="24"/>
      <c r="AA8" s="1"/>
      <c r="AB8" s="6"/>
      <c r="AC8" s="1"/>
      <c r="AD8" s="24"/>
      <c r="AE8" s="1"/>
      <c r="AF8" s="24"/>
      <c r="AG8" s="1"/>
      <c r="AH8" s="25"/>
      <c r="AI8" s="21"/>
    </row>
    <row r="9" spans="1:35" ht="30.75" customHeight="1">
      <c r="A9" s="36" t="s">
        <v>8</v>
      </c>
      <c r="B9" s="33" t="s">
        <v>28</v>
      </c>
      <c r="C9" s="33" t="s">
        <v>20</v>
      </c>
      <c r="D9" s="37">
        <v>325.278566</v>
      </c>
      <c r="E9" s="37">
        <v>52</v>
      </c>
      <c r="F9" s="38">
        <f t="shared" si="0"/>
        <v>16914.49</v>
      </c>
      <c r="G9" s="37">
        <v>54</v>
      </c>
      <c r="H9" s="38">
        <f t="shared" si="1"/>
        <v>17565.04</v>
      </c>
      <c r="I9" s="37">
        <v>52</v>
      </c>
      <c r="J9" s="38">
        <f t="shared" si="5"/>
        <v>16914.49</v>
      </c>
      <c r="K9" s="37">
        <v>52</v>
      </c>
      <c r="L9" s="46">
        <f t="shared" si="2"/>
        <v>16914.49</v>
      </c>
      <c r="M9" s="37">
        <v>52</v>
      </c>
      <c r="N9" s="47">
        <f t="shared" si="3"/>
        <v>16914.49</v>
      </c>
      <c r="O9" s="37">
        <v>52</v>
      </c>
      <c r="P9" s="47">
        <f t="shared" si="4"/>
        <v>16914.49</v>
      </c>
      <c r="Q9" s="50">
        <f t="shared" si="6"/>
        <v>314</v>
      </c>
      <c r="R9" s="51">
        <f t="shared" si="7"/>
        <v>102137.49</v>
      </c>
      <c r="S9" s="2"/>
      <c r="T9" s="16"/>
      <c r="U9" s="17"/>
      <c r="V9" s="14"/>
      <c r="W9" s="1"/>
      <c r="X9" s="25"/>
      <c r="Y9" s="1"/>
      <c r="Z9" s="24"/>
      <c r="AA9" s="1"/>
      <c r="AB9" s="6"/>
      <c r="AC9" s="1"/>
      <c r="AD9" s="24"/>
      <c r="AE9" s="1"/>
      <c r="AF9" s="24"/>
      <c r="AG9" s="1"/>
      <c r="AH9" s="25"/>
      <c r="AI9" s="21"/>
    </row>
    <row r="10" spans="1:35" ht="36" customHeight="1">
      <c r="A10" s="36" t="s">
        <v>9</v>
      </c>
      <c r="B10" s="33" t="s">
        <v>29</v>
      </c>
      <c r="C10" s="33" t="s">
        <v>20</v>
      </c>
      <c r="D10" s="37">
        <v>384.009418</v>
      </c>
      <c r="E10" s="37">
        <v>52</v>
      </c>
      <c r="F10" s="38">
        <f t="shared" si="0"/>
        <v>19968.49</v>
      </c>
      <c r="G10" s="37">
        <v>54</v>
      </c>
      <c r="H10" s="38">
        <f t="shared" si="1"/>
        <v>20736.51</v>
      </c>
      <c r="I10" s="37">
        <v>52</v>
      </c>
      <c r="J10" s="38">
        <f t="shared" si="5"/>
        <v>19968.49</v>
      </c>
      <c r="K10" s="37">
        <v>52</v>
      </c>
      <c r="L10" s="46">
        <f t="shared" si="2"/>
        <v>19968.49</v>
      </c>
      <c r="M10" s="37">
        <v>52</v>
      </c>
      <c r="N10" s="47">
        <f t="shared" si="3"/>
        <v>19968.49</v>
      </c>
      <c r="O10" s="37">
        <v>52</v>
      </c>
      <c r="P10" s="47">
        <f t="shared" si="4"/>
        <v>19968.49</v>
      </c>
      <c r="Q10" s="50">
        <f t="shared" si="6"/>
        <v>314</v>
      </c>
      <c r="R10" s="51">
        <f t="shared" si="7"/>
        <v>120578.96</v>
      </c>
      <c r="S10" s="2"/>
      <c r="T10" s="16"/>
      <c r="U10" s="17"/>
      <c r="V10" s="14"/>
      <c r="W10" s="1"/>
      <c r="X10" s="25"/>
      <c r="Y10" s="1"/>
      <c r="Z10" s="24"/>
      <c r="AA10" s="1"/>
      <c r="AB10" s="6"/>
      <c r="AC10" s="1"/>
      <c r="AD10" s="24"/>
      <c r="AE10" s="1"/>
      <c r="AF10" s="24"/>
      <c r="AG10" s="1"/>
      <c r="AH10" s="25"/>
      <c r="AI10" s="21"/>
    </row>
    <row r="11" spans="1:35" ht="40.5" customHeight="1">
      <c r="A11" s="39">
        <v>8</v>
      </c>
      <c r="B11" s="32" t="s">
        <v>30</v>
      </c>
      <c r="C11" s="33" t="s">
        <v>20</v>
      </c>
      <c r="D11" s="37">
        <v>451.775786</v>
      </c>
      <c r="E11" s="40">
        <v>52</v>
      </c>
      <c r="F11" s="41">
        <f t="shared" si="0"/>
        <v>23492.34</v>
      </c>
      <c r="G11" s="37">
        <v>54</v>
      </c>
      <c r="H11" s="41">
        <f t="shared" si="1"/>
        <v>24395.89</v>
      </c>
      <c r="I11" s="40">
        <v>52</v>
      </c>
      <c r="J11" s="41">
        <f t="shared" si="5"/>
        <v>23492.34</v>
      </c>
      <c r="K11" s="40">
        <v>52</v>
      </c>
      <c r="L11" s="52">
        <f t="shared" si="2"/>
        <v>23492.34</v>
      </c>
      <c r="M11" s="40">
        <v>52</v>
      </c>
      <c r="N11" s="53">
        <f t="shared" si="3"/>
        <v>23492.34</v>
      </c>
      <c r="O11" s="37">
        <v>52</v>
      </c>
      <c r="P11" s="53">
        <f t="shared" si="4"/>
        <v>23492.34</v>
      </c>
      <c r="Q11" s="50">
        <f t="shared" si="6"/>
        <v>314</v>
      </c>
      <c r="R11" s="51">
        <f t="shared" si="7"/>
        <v>141857.59</v>
      </c>
      <c r="S11" s="3"/>
      <c r="T11" s="18"/>
      <c r="U11" s="17"/>
      <c r="V11" s="14"/>
      <c r="W11" s="1"/>
      <c r="X11" s="25"/>
      <c r="Y11" s="1"/>
      <c r="Z11" s="24"/>
      <c r="AA11" s="1"/>
      <c r="AB11" s="6"/>
      <c r="AC11" s="1"/>
      <c r="AD11" s="24"/>
      <c r="AE11" s="1"/>
      <c r="AF11" s="24"/>
      <c r="AG11" s="1"/>
      <c r="AH11" s="25"/>
      <c r="AI11" s="21"/>
    </row>
    <row r="12" spans="1:35" ht="36" customHeight="1">
      <c r="A12" s="39">
        <v>9</v>
      </c>
      <c r="B12" s="32" t="s">
        <v>31</v>
      </c>
      <c r="C12" s="33" t="s">
        <v>11</v>
      </c>
      <c r="D12" s="37">
        <v>252.99444</v>
      </c>
      <c r="E12" s="40">
        <v>52</v>
      </c>
      <c r="F12" s="41">
        <f t="shared" si="0"/>
        <v>13155.71</v>
      </c>
      <c r="G12" s="37">
        <v>54</v>
      </c>
      <c r="H12" s="41">
        <f t="shared" si="1"/>
        <v>13661.7</v>
      </c>
      <c r="I12" s="40">
        <v>52</v>
      </c>
      <c r="J12" s="41">
        <f t="shared" si="5"/>
        <v>13155.71</v>
      </c>
      <c r="K12" s="40">
        <v>52</v>
      </c>
      <c r="L12" s="52">
        <f t="shared" si="2"/>
        <v>13155.71</v>
      </c>
      <c r="M12" s="40">
        <v>52</v>
      </c>
      <c r="N12" s="53">
        <f t="shared" si="3"/>
        <v>13155.71</v>
      </c>
      <c r="O12" s="37">
        <v>52</v>
      </c>
      <c r="P12" s="53">
        <f t="shared" si="4"/>
        <v>13155.71</v>
      </c>
      <c r="Q12" s="50">
        <f t="shared" si="6"/>
        <v>314</v>
      </c>
      <c r="R12" s="51">
        <f t="shared" si="7"/>
        <v>79440.25</v>
      </c>
      <c r="S12" s="3"/>
      <c r="T12" s="18"/>
      <c r="U12" s="16"/>
      <c r="V12" s="14"/>
      <c r="W12" s="1"/>
      <c r="X12" s="25"/>
      <c r="Y12" s="1"/>
      <c r="Z12" s="24"/>
      <c r="AA12" s="1"/>
      <c r="AB12" s="6"/>
      <c r="AC12" s="1"/>
      <c r="AD12" s="24"/>
      <c r="AE12" s="1"/>
      <c r="AF12" s="24"/>
      <c r="AG12" s="1"/>
      <c r="AH12" s="25"/>
      <c r="AI12" s="21"/>
    </row>
    <row r="13" spans="1:35" ht="36" customHeight="1">
      <c r="A13" s="39">
        <v>10</v>
      </c>
      <c r="B13" s="32" t="s">
        <v>32</v>
      </c>
      <c r="C13" s="33" t="s">
        <v>23</v>
      </c>
      <c r="D13" s="37">
        <v>243.958924</v>
      </c>
      <c r="E13" s="40">
        <v>52</v>
      </c>
      <c r="F13" s="41">
        <f t="shared" si="0"/>
        <v>12685.86</v>
      </c>
      <c r="G13" s="37">
        <v>54</v>
      </c>
      <c r="H13" s="41">
        <f t="shared" si="1"/>
        <v>13173.78</v>
      </c>
      <c r="I13" s="40">
        <v>52</v>
      </c>
      <c r="J13" s="41">
        <f t="shared" si="5"/>
        <v>12685.86</v>
      </c>
      <c r="K13" s="40">
        <v>52</v>
      </c>
      <c r="L13" s="52">
        <f t="shared" si="2"/>
        <v>12685.86</v>
      </c>
      <c r="M13" s="40">
        <v>52</v>
      </c>
      <c r="N13" s="53">
        <f t="shared" si="3"/>
        <v>12685.86</v>
      </c>
      <c r="O13" s="37">
        <v>52</v>
      </c>
      <c r="P13" s="53">
        <f t="shared" si="4"/>
        <v>12685.86</v>
      </c>
      <c r="Q13" s="50">
        <f t="shared" si="6"/>
        <v>314</v>
      </c>
      <c r="R13" s="51">
        <f t="shared" si="7"/>
        <v>76603.08</v>
      </c>
      <c r="S13" s="3"/>
      <c r="T13" s="18"/>
      <c r="U13" s="17"/>
      <c r="V13" s="14"/>
      <c r="W13" s="1"/>
      <c r="X13" s="25"/>
      <c r="Y13" s="1"/>
      <c r="Z13" s="24"/>
      <c r="AA13" s="1"/>
      <c r="AB13" s="6"/>
      <c r="AC13" s="1"/>
      <c r="AD13" s="24"/>
      <c r="AE13" s="1"/>
      <c r="AF13" s="24"/>
      <c r="AG13" s="1"/>
      <c r="AH13" s="25"/>
      <c r="AI13" s="21"/>
    </row>
    <row r="14" spans="1:35" ht="36" customHeight="1">
      <c r="A14" s="39">
        <v>11</v>
      </c>
      <c r="B14" s="32" t="s">
        <v>33</v>
      </c>
      <c r="C14" s="33" t="s">
        <v>21</v>
      </c>
      <c r="D14" s="37">
        <v>334.314081</v>
      </c>
      <c r="E14" s="40">
        <v>52</v>
      </c>
      <c r="F14" s="41">
        <f t="shared" si="0"/>
        <v>17384.33</v>
      </c>
      <c r="G14" s="37">
        <v>54</v>
      </c>
      <c r="H14" s="41">
        <f t="shared" si="1"/>
        <v>18052.96</v>
      </c>
      <c r="I14" s="40">
        <v>52</v>
      </c>
      <c r="J14" s="41">
        <f t="shared" si="5"/>
        <v>17384.33</v>
      </c>
      <c r="K14" s="40">
        <v>52</v>
      </c>
      <c r="L14" s="52">
        <f t="shared" si="2"/>
        <v>17384.33</v>
      </c>
      <c r="M14" s="40">
        <v>52</v>
      </c>
      <c r="N14" s="53">
        <f t="shared" si="3"/>
        <v>17384.33</v>
      </c>
      <c r="O14" s="37">
        <v>52</v>
      </c>
      <c r="P14" s="53">
        <f t="shared" si="4"/>
        <v>17384.33</v>
      </c>
      <c r="Q14" s="50">
        <f t="shared" si="6"/>
        <v>314</v>
      </c>
      <c r="R14" s="51">
        <f t="shared" si="7"/>
        <v>104974.61</v>
      </c>
      <c r="S14" s="3"/>
      <c r="T14" s="18"/>
      <c r="U14" s="17"/>
      <c r="V14" s="14"/>
      <c r="W14" s="1"/>
      <c r="X14" s="25"/>
      <c r="Y14" s="1"/>
      <c r="Z14" s="24"/>
      <c r="AA14" s="1"/>
      <c r="AB14" s="6"/>
      <c r="AC14" s="1"/>
      <c r="AD14" s="24"/>
      <c r="AE14" s="1"/>
      <c r="AF14" s="24"/>
      <c r="AG14" s="1"/>
      <c r="AH14" s="25"/>
      <c r="AI14" s="21"/>
    </row>
    <row r="15" spans="1:35" ht="43.5" customHeight="1">
      <c r="A15" s="39">
        <v>12</v>
      </c>
      <c r="B15" s="32" t="s">
        <v>34</v>
      </c>
      <c r="C15" s="32" t="s">
        <v>38</v>
      </c>
      <c r="D15" s="37">
        <v>232.66453</v>
      </c>
      <c r="E15" s="40">
        <v>52</v>
      </c>
      <c r="F15" s="41">
        <f t="shared" si="0"/>
        <v>12098.56</v>
      </c>
      <c r="G15" s="37">
        <v>54</v>
      </c>
      <c r="H15" s="41">
        <f t="shared" si="1"/>
        <v>12563.88</v>
      </c>
      <c r="I15" s="40">
        <v>52</v>
      </c>
      <c r="J15" s="41">
        <f t="shared" si="5"/>
        <v>12098.56</v>
      </c>
      <c r="K15" s="40">
        <v>52</v>
      </c>
      <c r="L15" s="52">
        <f t="shared" si="2"/>
        <v>12098.56</v>
      </c>
      <c r="M15" s="40">
        <v>52</v>
      </c>
      <c r="N15" s="53">
        <f t="shared" si="3"/>
        <v>12098.56</v>
      </c>
      <c r="O15" s="37">
        <v>52</v>
      </c>
      <c r="P15" s="53">
        <f t="shared" si="4"/>
        <v>12098.56</v>
      </c>
      <c r="Q15" s="50">
        <f t="shared" si="6"/>
        <v>314</v>
      </c>
      <c r="R15" s="51">
        <f t="shared" si="7"/>
        <v>73056.68</v>
      </c>
      <c r="S15" s="3"/>
      <c r="T15" s="18"/>
      <c r="U15" s="19"/>
      <c r="V15" s="14"/>
      <c r="W15" s="1"/>
      <c r="X15" s="25"/>
      <c r="Y15" s="1"/>
      <c r="Z15" s="24"/>
      <c r="AA15" s="1"/>
      <c r="AB15" s="6"/>
      <c r="AC15" s="1"/>
      <c r="AD15" s="24"/>
      <c r="AE15" s="1"/>
      <c r="AF15" s="24"/>
      <c r="AG15" s="1"/>
      <c r="AH15" s="25"/>
      <c r="AI15" s="21"/>
    </row>
    <row r="16" spans="1:35" ht="36" customHeight="1">
      <c r="A16" s="39">
        <v>13</v>
      </c>
      <c r="B16" s="32" t="s">
        <v>35</v>
      </c>
      <c r="C16" s="33" t="s">
        <v>23</v>
      </c>
      <c r="D16" s="37">
        <v>526.31879</v>
      </c>
      <c r="E16" s="40">
        <v>26</v>
      </c>
      <c r="F16" s="41">
        <f t="shared" si="0"/>
        <v>13684.29</v>
      </c>
      <c r="G16" s="37">
        <v>27</v>
      </c>
      <c r="H16" s="41">
        <f t="shared" si="1"/>
        <v>14210.61</v>
      </c>
      <c r="I16" s="40">
        <v>26</v>
      </c>
      <c r="J16" s="41">
        <f t="shared" si="5"/>
        <v>13684.29</v>
      </c>
      <c r="K16" s="40">
        <v>26</v>
      </c>
      <c r="L16" s="52">
        <f t="shared" si="2"/>
        <v>13684.29</v>
      </c>
      <c r="M16" s="40">
        <v>26</v>
      </c>
      <c r="N16" s="53">
        <f t="shared" si="3"/>
        <v>13684.29</v>
      </c>
      <c r="O16" s="37">
        <v>26</v>
      </c>
      <c r="P16" s="53">
        <f t="shared" si="4"/>
        <v>13684.29</v>
      </c>
      <c r="Q16" s="50">
        <f t="shared" si="6"/>
        <v>157</v>
      </c>
      <c r="R16" s="51">
        <f t="shared" si="7"/>
        <v>82632.06</v>
      </c>
      <c r="S16" s="3"/>
      <c r="T16" s="18"/>
      <c r="U16" s="17"/>
      <c r="V16" s="14"/>
      <c r="W16" s="1"/>
      <c r="X16" s="25"/>
      <c r="Y16" s="1"/>
      <c r="Z16" s="24"/>
      <c r="AA16" s="1"/>
      <c r="AB16" s="6"/>
      <c r="AC16" s="1"/>
      <c r="AD16" s="24"/>
      <c r="AE16" s="1"/>
      <c r="AF16" s="24"/>
      <c r="AG16" s="1"/>
      <c r="AH16" s="25"/>
      <c r="AI16" s="21"/>
    </row>
    <row r="17" spans="1:35" ht="39.75" customHeight="1">
      <c r="A17" s="39">
        <v>14</v>
      </c>
      <c r="B17" s="32" t="s">
        <v>36</v>
      </c>
      <c r="C17" s="32" t="s">
        <v>41</v>
      </c>
      <c r="D17" s="37">
        <v>526.31879</v>
      </c>
      <c r="E17" s="40">
        <v>26</v>
      </c>
      <c r="F17" s="41">
        <f t="shared" si="0"/>
        <v>13684.29</v>
      </c>
      <c r="G17" s="37">
        <v>27</v>
      </c>
      <c r="H17" s="41">
        <f t="shared" si="1"/>
        <v>14210.61</v>
      </c>
      <c r="I17" s="40">
        <v>26</v>
      </c>
      <c r="J17" s="41">
        <f t="shared" si="5"/>
        <v>13684.29</v>
      </c>
      <c r="K17" s="40">
        <v>26</v>
      </c>
      <c r="L17" s="52">
        <f t="shared" si="2"/>
        <v>13684.29</v>
      </c>
      <c r="M17" s="40">
        <v>26</v>
      </c>
      <c r="N17" s="53">
        <f t="shared" si="3"/>
        <v>13684.29</v>
      </c>
      <c r="O17" s="37">
        <v>26</v>
      </c>
      <c r="P17" s="53">
        <f t="shared" si="4"/>
        <v>13684.29</v>
      </c>
      <c r="Q17" s="50">
        <f t="shared" si="6"/>
        <v>157</v>
      </c>
      <c r="R17" s="51">
        <f t="shared" si="7"/>
        <v>82632.06</v>
      </c>
      <c r="S17" s="3"/>
      <c r="T17" s="18"/>
      <c r="U17" s="19"/>
      <c r="V17" s="14"/>
      <c r="W17" s="1"/>
      <c r="X17" s="25"/>
      <c r="Y17" s="1"/>
      <c r="Z17" s="24"/>
      <c r="AA17" s="1"/>
      <c r="AB17" s="6"/>
      <c r="AC17" s="1"/>
      <c r="AD17" s="24"/>
      <c r="AE17" s="1"/>
      <c r="AF17" s="24"/>
      <c r="AG17" s="1"/>
      <c r="AH17" s="25"/>
      <c r="AI17" s="21"/>
    </row>
    <row r="18" spans="1:35" ht="36" customHeight="1">
      <c r="A18" s="39">
        <v>15</v>
      </c>
      <c r="B18" s="32" t="s">
        <v>37</v>
      </c>
      <c r="C18" s="33" t="s">
        <v>21</v>
      </c>
      <c r="D18" s="37">
        <v>347.867355</v>
      </c>
      <c r="E18" s="40">
        <v>52</v>
      </c>
      <c r="F18" s="54">
        <f t="shared" si="0"/>
        <v>18089.1</v>
      </c>
      <c r="G18" s="37">
        <v>54</v>
      </c>
      <c r="H18" s="41">
        <f t="shared" si="1"/>
        <v>18784.84</v>
      </c>
      <c r="I18" s="40">
        <v>52</v>
      </c>
      <c r="J18" s="41">
        <f t="shared" si="5"/>
        <v>18089.1</v>
      </c>
      <c r="K18" s="40">
        <v>52</v>
      </c>
      <c r="L18" s="52">
        <f t="shared" si="2"/>
        <v>18089.1</v>
      </c>
      <c r="M18" s="40">
        <v>52</v>
      </c>
      <c r="N18" s="53">
        <f t="shared" si="3"/>
        <v>18089.1</v>
      </c>
      <c r="O18" s="37">
        <v>52</v>
      </c>
      <c r="P18" s="53">
        <f t="shared" si="4"/>
        <v>18089.1</v>
      </c>
      <c r="Q18" s="50">
        <f t="shared" si="6"/>
        <v>314</v>
      </c>
      <c r="R18" s="51">
        <f t="shared" si="7"/>
        <v>109230.34</v>
      </c>
      <c r="S18" s="3"/>
      <c r="T18" s="18"/>
      <c r="U18" s="17"/>
      <c r="V18" s="14"/>
      <c r="W18" s="1"/>
      <c r="X18" s="25"/>
      <c r="Y18" s="1"/>
      <c r="Z18" s="24"/>
      <c r="AA18" s="1"/>
      <c r="AB18" s="6"/>
      <c r="AC18" s="1"/>
      <c r="AD18" s="24"/>
      <c r="AE18" s="1"/>
      <c r="AF18" s="24"/>
      <c r="AG18" s="1"/>
      <c r="AH18" s="25"/>
      <c r="AI18" s="21"/>
    </row>
    <row r="19" spans="1:35" s="10" customFormat="1" ht="17.25" customHeight="1" thickBot="1">
      <c r="A19" s="42"/>
      <c r="B19" s="43" t="s">
        <v>2</v>
      </c>
      <c r="C19" s="44"/>
      <c r="D19" s="44"/>
      <c r="E19" s="44">
        <f aca="true" t="shared" si="8" ref="E19:R19">SUM(E4:E18)</f>
        <v>676</v>
      </c>
      <c r="F19" s="45">
        <f t="shared" si="8"/>
        <v>215366.05</v>
      </c>
      <c r="G19" s="44">
        <f t="shared" si="8"/>
        <v>702</v>
      </c>
      <c r="H19" s="45">
        <f t="shared" si="8"/>
        <v>223649.35</v>
      </c>
      <c r="I19" s="44">
        <f t="shared" si="8"/>
        <v>676</v>
      </c>
      <c r="J19" s="44">
        <f t="shared" si="8"/>
        <v>215366.05</v>
      </c>
      <c r="K19" s="44">
        <f t="shared" si="8"/>
        <v>676</v>
      </c>
      <c r="L19" s="44">
        <f t="shared" si="8"/>
        <v>215366.05</v>
      </c>
      <c r="M19" s="44">
        <f t="shared" si="8"/>
        <v>676</v>
      </c>
      <c r="N19" s="45">
        <f t="shared" si="8"/>
        <v>215366.05</v>
      </c>
      <c r="O19" s="44">
        <f t="shared" si="8"/>
        <v>676</v>
      </c>
      <c r="P19" s="44">
        <f t="shared" si="8"/>
        <v>215366.05</v>
      </c>
      <c r="Q19" s="44">
        <f t="shared" si="8"/>
        <v>4082</v>
      </c>
      <c r="R19" s="45">
        <f t="shared" si="8"/>
        <v>1300479.6</v>
      </c>
      <c r="S19" s="9"/>
      <c r="T19" s="7"/>
      <c r="U19" s="11"/>
      <c r="V19" s="11"/>
      <c r="W19" s="11"/>
      <c r="X19" s="22"/>
      <c r="Y19" s="11"/>
      <c r="Z19" s="22"/>
      <c r="AA19" s="11"/>
      <c r="AB19" s="22"/>
      <c r="AC19" s="11"/>
      <c r="AD19" s="12"/>
      <c r="AE19" s="11"/>
      <c r="AF19" s="22"/>
      <c r="AG19" s="11"/>
      <c r="AH19" s="12"/>
      <c r="AI19" s="21"/>
    </row>
    <row r="20" ht="12.75">
      <c r="AI20" s="31"/>
    </row>
    <row r="21" spans="2:35" ht="27" customHeight="1">
      <c r="B21" s="80" t="s">
        <v>43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29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</row>
    <row r="22" ht="66.75" customHeight="1">
      <c r="B22" s="28"/>
    </row>
    <row r="23" spans="2:36" ht="13.5">
      <c r="B23" s="28"/>
      <c r="P23" s="26"/>
      <c r="Q23" s="26"/>
      <c r="R23" s="26"/>
      <c r="S23" s="26"/>
      <c r="AJ23" s="27"/>
    </row>
  </sheetData>
  <sheetProtection/>
  <mergeCells count="27">
    <mergeCell ref="Q1:R1"/>
    <mergeCell ref="B21:R21"/>
    <mergeCell ref="AG1:AJ1"/>
    <mergeCell ref="W2:X2"/>
    <mergeCell ref="Y2:Z2"/>
    <mergeCell ref="AA2:AB2"/>
    <mergeCell ref="AC2:AD2"/>
    <mergeCell ref="AE2:AF2"/>
    <mergeCell ref="AG2:AH2"/>
    <mergeCell ref="M2:N2"/>
    <mergeCell ref="O2:P2"/>
    <mergeCell ref="S2:S3"/>
    <mergeCell ref="T2:T3"/>
    <mergeCell ref="U2:U3"/>
    <mergeCell ref="T21:AI21"/>
    <mergeCell ref="V2:V3"/>
    <mergeCell ref="Q2:R2"/>
    <mergeCell ref="A1:L1"/>
    <mergeCell ref="N1:P1"/>
    <mergeCell ref="A2:A3"/>
    <mergeCell ref="B2:B3"/>
    <mergeCell ref="C2:C3"/>
    <mergeCell ref="D2:D3"/>
    <mergeCell ref="E2:F2"/>
    <mergeCell ref="G2:H2"/>
    <mergeCell ref="I2:J2"/>
    <mergeCell ref="K2:L2"/>
  </mergeCells>
  <printOptions/>
  <pageMargins left="0.7480314960629921" right="0.15748031496062992" top="0.5905511811023623" bottom="0.1968503937007874" header="0.5118110236220472" footer="0.5118110236220472"/>
  <pageSetup horizontalDpi="600" verticalDpi="600" orientation="landscape" paperSize="9" scale="66" r:id="rId1"/>
  <colBreaks count="1" manualBreakCount="1">
    <brk id="18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"/>
  <sheetViews>
    <sheetView tabSelected="1" view="pageBreakPreview" zoomScaleSheetLayoutView="100" zoomScalePageLayoutView="0" workbookViewId="0" topLeftCell="D1">
      <selection activeCell="Q1" sqref="Q1:R1"/>
    </sheetView>
  </sheetViews>
  <sheetFormatPr defaultColWidth="9.140625" defaultRowHeight="12.75"/>
  <cols>
    <col min="1" max="1" width="4.140625" style="0" customWidth="1"/>
    <col min="2" max="2" width="23.00390625" style="8" customWidth="1"/>
    <col min="3" max="3" width="23.7109375" style="5" customWidth="1"/>
    <col min="4" max="4" width="12.140625" style="5" customWidth="1"/>
    <col min="5" max="5" width="8.7109375" style="0" customWidth="1"/>
    <col min="6" max="6" width="11.421875" style="8" customWidth="1"/>
    <col min="7" max="7" width="9.8515625" style="0" customWidth="1"/>
    <col min="8" max="9" width="10.8515625" style="0" customWidth="1"/>
    <col min="10" max="10" width="10.421875" style="0" customWidth="1"/>
    <col min="11" max="11" width="9.7109375" style="0" customWidth="1"/>
    <col min="12" max="12" width="10.140625" style="0" customWidth="1"/>
    <col min="13" max="13" width="9.57421875" style="13" customWidth="1"/>
    <col min="14" max="14" width="9.421875" style="0" customWidth="1"/>
    <col min="15" max="15" width="9.7109375" style="13" customWidth="1"/>
    <col min="16" max="16" width="10.28125" style="0" customWidth="1"/>
    <col min="17" max="17" width="11.7109375" style="0" customWidth="1"/>
    <col min="18" max="18" width="13.8515625" style="0" customWidth="1"/>
    <col min="19" max="19" width="7.28125" style="0" customWidth="1"/>
    <col min="20" max="20" width="22.57421875" style="0" customWidth="1"/>
    <col min="21" max="21" width="23.7109375" style="0" customWidth="1"/>
    <col min="22" max="22" width="10.140625" style="0" customWidth="1"/>
    <col min="23" max="23" width="10.00390625" style="13" customWidth="1"/>
    <col min="24" max="24" width="11.140625" style="0" customWidth="1"/>
    <col min="25" max="25" width="8.7109375" style="13" customWidth="1"/>
    <col min="26" max="26" width="10.421875" style="0" customWidth="1"/>
    <col min="28" max="28" width="9.57421875" style="0" bestFit="1" customWidth="1"/>
    <col min="30" max="30" width="9.57421875" style="0" bestFit="1" customWidth="1"/>
    <col min="32" max="32" width="10.421875" style="0" bestFit="1" customWidth="1"/>
    <col min="34" max="34" width="9.57421875" style="0" bestFit="1" customWidth="1"/>
    <col min="35" max="35" width="12.421875" style="10" customWidth="1"/>
  </cols>
  <sheetData>
    <row r="1" spans="1:36" ht="72" customHeight="1" thickBot="1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N1" s="57"/>
      <c r="O1" s="58"/>
      <c r="P1" s="58"/>
      <c r="Q1" s="79" t="s">
        <v>48</v>
      </c>
      <c r="R1" s="79"/>
      <c r="S1" s="30"/>
      <c r="AG1" s="82"/>
      <c r="AH1" s="83"/>
      <c r="AI1" s="83"/>
      <c r="AJ1" s="83"/>
    </row>
    <row r="2" spans="1:35" ht="23.25" customHeight="1">
      <c r="A2" s="59" t="s">
        <v>0</v>
      </c>
      <c r="B2" s="61" t="s">
        <v>1</v>
      </c>
      <c r="C2" s="63" t="s">
        <v>10</v>
      </c>
      <c r="D2" s="63" t="s">
        <v>39</v>
      </c>
      <c r="E2" s="66" t="s">
        <v>12</v>
      </c>
      <c r="F2" s="67"/>
      <c r="G2" s="66" t="s">
        <v>13</v>
      </c>
      <c r="H2" s="67"/>
      <c r="I2" s="68" t="s">
        <v>14</v>
      </c>
      <c r="J2" s="69"/>
      <c r="K2" s="66" t="s">
        <v>15</v>
      </c>
      <c r="L2" s="67"/>
      <c r="M2" s="66" t="s">
        <v>16</v>
      </c>
      <c r="N2" s="67"/>
      <c r="O2" s="66" t="s">
        <v>17</v>
      </c>
      <c r="P2" s="67"/>
      <c r="Q2" s="78" t="s">
        <v>2</v>
      </c>
      <c r="R2" s="78"/>
      <c r="S2" s="70"/>
      <c r="T2" s="72"/>
      <c r="U2" s="74"/>
      <c r="V2" s="74"/>
      <c r="W2" s="84"/>
      <c r="X2" s="85"/>
      <c r="Y2" s="84"/>
      <c r="Z2" s="85"/>
      <c r="AA2" s="86"/>
      <c r="AB2" s="87"/>
      <c r="AC2" s="84"/>
      <c r="AD2" s="85"/>
      <c r="AE2" s="84"/>
      <c r="AF2" s="85"/>
      <c r="AG2" s="84"/>
      <c r="AH2" s="85"/>
      <c r="AI2" s="23"/>
    </row>
    <row r="3" spans="1:35" ht="55.5" customHeight="1">
      <c r="A3" s="60"/>
      <c r="B3" s="62"/>
      <c r="C3" s="64"/>
      <c r="D3" s="65"/>
      <c r="E3" s="34" t="s">
        <v>18</v>
      </c>
      <c r="F3" s="35" t="s">
        <v>19</v>
      </c>
      <c r="G3" s="34" t="s">
        <v>18</v>
      </c>
      <c r="H3" s="35" t="s">
        <v>19</v>
      </c>
      <c r="I3" s="34" t="s">
        <v>18</v>
      </c>
      <c r="J3" s="35" t="s">
        <v>19</v>
      </c>
      <c r="K3" s="34" t="s">
        <v>18</v>
      </c>
      <c r="L3" s="35" t="s">
        <v>19</v>
      </c>
      <c r="M3" s="34" t="s">
        <v>18</v>
      </c>
      <c r="N3" s="35" t="s">
        <v>19</v>
      </c>
      <c r="O3" s="34" t="s">
        <v>18</v>
      </c>
      <c r="P3" s="35" t="s">
        <v>19</v>
      </c>
      <c r="Q3" s="48" t="s">
        <v>18</v>
      </c>
      <c r="R3" s="49" t="s">
        <v>19</v>
      </c>
      <c r="S3" s="71"/>
      <c r="T3" s="73"/>
      <c r="U3" s="75"/>
      <c r="V3" s="77"/>
      <c r="W3" s="15"/>
      <c r="X3" s="4"/>
      <c r="Y3" s="15"/>
      <c r="Z3" s="4"/>
      <c r="AA3" s="15"/>
      <c r="AB3" s="4"/>
      <c r="AC3" s="15"/>
      <c r="AD3" s="4"/>
      <c r="AE3" s="15"/>
      <c r="AF3" s="4"/>
      <c r="AG3" s="15"/>
      <c r="AH3" s="4"/>
      <c r="AI3" s="20"/>
    </row>
    <row r="4" spans="1:35" ht="30.75" customHeight="1">
      <c r="A4" s="36" t="s">
        <v>4</v>
      </c>
      <c r="B4" s="33" t="s">
        <v>22</v>
      </c>
      <c r="C4" s="33" t="s">
        <v>23</v>
      </c>
      <c r="D4" s="37">
        <v>180.710314</v>
      </c>
      <c r="E4" s="37">
        <v>52</v>
      </c>
      <c r="F4" s="38">
        <f aca="true" t="shared" si="0" ref="F4:F19">E4*D4</f>
        <v>9396.94</v>
      </c>
      <c r="G4" s="37">
        <v>54</v>
      </c>
      <c r="H4" s="38">
        <f aca="true" t="shared" si="1" ref="H4:H19">G4*D4</f>
        <v>9758.36</v>
      </c>
      <c r="I4" s="37">
        <v>52</v>
      </c>
      <c r="J4" s="38">
        <f>I4*D4</f>
        <v>9396.94</v>
      </c>
      <c r="K4" s="37">
        <v>52</v>
      </c>
      <c r="L4" s="46">
        <f aca="true" t="shared" si="2" ref="L4:L19">K4*D4</f>
        <v>9396.94</v>
      </c>
      <c r="M4" s="37">
        <v>52</v>
      </c>
      <c r="N4" s="47">
        <f aca="true" t="shared" si="3" ref="N4:N19">M4*D4</f>
        <v>9396.94</v>
      </c>
      <c r="O4" s="37">
        <v>52</v>
      </c>
      <c r="P4" s="47">
        <f aca="true" t="shared" si="4" ref="P4:P19">O4*D4</f>
        <v>9396.94</v>
      </c>
      <c r="Q4" s="50">
        <f>E4+G4+I4+K4+M4+O4</f>
        <v>314</v>
      </c>
      <c r="R4" s="51">
        <f>F4+H4+J4+L4+N4+P4</f>
        <v>56743.06</v>
      </c>
      <c r="S4" s="2"/>
      <c r="T4" s="16"/>
      <c r="U4" s="17"/>
      <c r="V4" s="14"/>
      <c r="W4" s="1"/>
      <c r="X4" s="25"/>
      <c r="Y4" s="1"/>
      <c r="Z4" s="24"/>
      <c r="AA4" s="1"/>
      <c r="AB4" s="6"/>
      <c r="AC4" s="1"/>
      <c r="AD4" s="24"/>
      <c r="AE4" s="1"/>
      <c r="AF4" s="24"/>
      <c r="AG4" s="1"/>
      <c r="AH4" s="25"/>
      <c r="AI4" s="21"/>
    </row>
    <row r="5" spans="1:35" ht="41.25" customHeight="1">
      <c r="A5" s="36" t="s">
        <v>3</v>
      </c>
      <c r="B5" s="33" t="s">
        <v>24</v>
      </c>
      <c r="C5" s="33" t="s">
        <v>20</v>
      </c>
      <c r="D5" s="37">
        <v>393.044934</v>
      </c>
      <c r="E5" s="37">
        <v>52</v>
      </c>
      <c r="F5" s="38">
        <f t="shared" si="0"/>
        <v>20438.34</v>
      </c>
      <c r="G5" s="37">
        <v>54</v>
      </c>
      <c r="H5" s="38">
        <f t="shared" si="1"/>
        <v>21224.43</v>
      </c>
      <c r="I5" s="37">
        <v>52</v>
      </c>
      <c r="J5" s="38">
        <f aca="true" t="shared" si="5" ref="J5:J19">I5*D5</f>
        <v>20438.34</v>
      </c>
      <c r="K5" s="37">
        <v>52</v>
      </c>
      <c r="L5" s="46">
        <f t="shared" si="2"/>
        <v>20438.34</v>
      </c>
      <c r="M5" s="37">
        <v>52</v>
      </c>
      <c r="N5" s="47">
        <f t="shared" si="3"/>
        <v>20438.34</v>
      </c>
      <c r="O5" s="37">
        <v>52</v>
      </c>
      <c r="P5" s="47">
        <f t="shared" si="4"/>
        <v>20438.34</v>
      </c>
      <c r="Q5" s="50">
        <f aca="true" t="shared" si="6" ref="Q5:R19">E5+G5+I5+K5+M5+O5</f>
        <v>314</v>
      </c>
      <c r="R5" s="51">
        <f t="shared" si="6"/>
        <v>123416.13</v>
      </c>
      <c r="S5" s="2"/>
      <c r="T5" s="17"/>
      <c r="U5" s="17"/>
      <c r="V5" s="14"/>
      <c r="W5" s="1"/>
      <c r="X5" s="25"/>
      <c r="Y5" s="1"/>
      <c r="Z5" s="24"/>
      <c r="AA5" s="1"/>
      <c r="AB5" s="6"/>
      <c r="AC5" s="1"/>
      <c r="AD5" s="24"/>
      <c r="AE5" s="1"/>
      <c r="AF5" s="24"/>
      <c r="AG5" s="1"/>
      <c r="AH5" s="25"/>
      <c r="AI5" s="21"/>
    </row>
    <row r="6" spans="1:35" ht="30.75" customHeight="1">
      <c r="A6" s="36" t="s">
        <v>5</v>
      </c>
      <c r="B6" s="33" t="s">
        <v>25</v>
      </c>
      <c r="C6" s="33" t="s">
        <v>40</v>
      </c>
      <c r="D6" s="37">
        <v>252.99444</v>
      </c>
      <c r="E6" s="37">
        <v>26</v>
      </c>
      <c r="F6" s="38">
        <f t="shared" si="0"/>
        <v>6577.86</v>
      </c>
      <c r="G6" s="37">
        <v>27</v>
      </c>
      <c r="H6" s="38">
        <f t="shared" si="1"/>
        <v>6830.85</v>
      </c>
      <c r="I6" s="37">
        <v>26</v>
      </c>
      <c r="J6" s="38">
        <f t="shared" si="5"/>
        <v>6577.86</v>
      </c>
      <c r="K6" s="37">
        <v>26</v>
      </c>
      <c r="L6" s="46">
        <f t="shared" si="2"/>
        <v>6577.86</v>
      </c>
      <c r="M6" s="37">
        <v>26</v>
      </c>
      <c r="N6" s="47">
        <f t="shared" si="3"/>
        <v>6577.86</v>
      </c>
      <c r="O6" s="37">
        <v>26</v>
      </c>
      <c r="P6" s="47">
        <f t="shared" si="4"/>
        <v>6577.86</v>
      </c>
      <c r="Q6" s="50">
        <f t="shared" si="6"/>
        <v>157</v>
      </c>
      <c r="R6" s="51">
        <f t="shared" si="6"/>
        <v>39720.15</v>
      </c>
      <c r="S6" s="2"/>
      <c r="T6" s="16"/>
      <c r="U6" s="17"/>
      <c r="V6" s="14"/>
      <c r="W6" s="1"/>
      <c r="X6" s="25"/>
      <c r="Y6" s="1"/>
      <c r="Z6" s="24"/>
      <c r="AA6" s="1"/>
      <c r="AB6" s="6"/>
      <c r="AC6" s="1"/>
      <c r="AD6" s="24"/>
      <c r="AE6" s="1"/>
      <c r="AF6" s="24"/>
      <c r="AG6" s="1"/>
      <c r="AH6" s="25"/>
      <c r="AI6" s="21"/>
    </row>
    <row r="7" spans="1:35" ht="29.25" customHeight="1">
      <c r="A7" s="36" t="s">
        <v>6</v>
      </c>
      <c r="B7" s="33" t="s">
        <v>26</v>
      </c>
      <c r="C7" s="33" t="s">
        <v>23</v>
      </c>
      <c r="D7" s="37">
        <v>228.146772</v>
      </c>
      <c r="E7" s="37">
        <v>26</v>
      </c>
      <c r="F7" s="38">
        <f t="shared" si="0"/>
        <v>5931.82</v>
      </c>
      <c r="G7" s="37">
        <v>27</v>
      </c>
      <c r="H7" s="38">
        <f t="shared" si="1"/>
        <v>6159.96</v>
      </c>
      <c r="I7" s="37">
        <v>26</v>
      </c>
      <c r="J7" s="38">
        <f t="shared" si="5"/>
        <v>5931.82</v>
      </c>
      <c r="K7" s="37">
        <v>26</v>
      </c>
      <c r="L7" s="46">
        <f t="shared" si="2"/>
        <v>5931.82</v>
      </c>
      <c r="M7" s="37">
        <v>26</v>
      </c>
      <c r="N7" s="47">
        <f t="shared" si="3"/>
        <v>5931.82</v>
      </c>
      <c r="O7" s="37">
        <v>26</v>
      </c>
      <c r="P7" s="47">
        <f t="shared" si="4"/>
        <v>5931.82</v>
      </c>
      <c r="Q7" s="50">
        <f t="shared" si="6"/>
        <v>157</v>
      </c>
      <c r="R7" s="51">
        <f t="shared" si="6"/>
        <v>35819.06</v>
      </c>
      <c r="S7" s="2"/>
      <c r="T7" s="16"/>
      <c r="U7" s="17"/>
      <c r="V7" s="14"/>
      <c r="W7" s="1"/>
      <c r="X7" s="25"/>
      <c r="Y7" s="1"/>
      <c r="Z7" s="24"/>
      <c r="AA7" s="1"/>
      <c r="AB7" s="6"/>
      <c r="AC7" s="1"/>
      <c r="AD7" s="24"/>
      <c r="AE7" s="1"/>
      <c r="AF7" s="24"/>
      <c r="AG7" s="1"/>
      <c r="AH7" s="25"/>
      <c r="AI7" s="21"/>
    </row>
    <row r="8" spans="1:35" ht="30.75" customHeight="1">
      <c r="A8" s="36" t="s">
        <v>7</v>
      </c>
      <c r="B8" s="33" t="s">
        <v>27</v>
      </c>
      <c r="C8" s="33" t="s">
        <v>20</v>
      </c>
      <c r="D8" s="37">
        <v>228.146772</v>
      </c>
      <c r="E8" s="37">
        <v>52</v>
      </c>
      <c r="F8" s="38">
        <f t="shared" si="0"/>
        <v>11863.63</v>
      </c>
      <c r="G8" s="37">
        <v>54</v>
      </c>
      <c r="H8" s="38">
        <f t="shared" si="1"/>
        <v>12319.93</v>
      </c>
      <c r="I8" s="37">
        <v>52</v>
      </c>
      <c r="J8" s="38">
        <f t="shared" si="5"/>
        <v>11863.63</v>
      </c>
      <c r="K8" s="37">
        <v>52</v>
      </c>
      <c r="L8" s="46">
        <f t="shared" si="2"/>
        <v>11863.63</v>
      </c>
      <c r="M8" s="37">
        <v>52</v>
      </c>
      <c r="N8" s="47">
        <f t="shared" si="3"/>
        <v>11863.63</v>
      </c>
      <c r="O8" s="37">
        <v>52</v>
      </c>
      <c r="P8" s="47">
        <f t="shared" si="4"/>
        <v>11863.63</v>
      </c>
      <c r="Q8" s="50">
        <f t="shared" si="6"/>
        <v>314</v>
      </c>
      <c r="R8" s="51">
        <f t="shared" si="6"/>
        <v>71638.08</v>
      </c>
      <c r="S8" s="2"/>
      <c r="T8" s="16"/>
      <c r="U8" s="17"/>
      <c r="V8" s="14"/>
      <c r="W8" s="1"/>
      <c r="X8" s="25"/>
      <c r="Y8" s="1"/>
      <c r="Z8" s="24"/>
      <c r="AA8" s="1"/>
      <c r="AB8" s="6"/>
      <c r="AC8" s="1"/>
      <c r="AD8" s="24"/>
      <c r="AE8" s="1"/>
      <c r="AF8" s="24"/>
      <c r="AG8" s="1"/>
      <c r="AH8" s="25"/>
      <c r="AI8" s="21"/>
    </row>
    <row r="9" spans="1:35" ht="30.75" customHeight="1">
      <c r="A9" s="36" t="s">
        <v>8</v>
      </c>
      <c r="B9" s="33" t="s">
        <v>28</v>
      </c>
      <c r="C9" s="33" t="s">
        <v>20</v>
      </c>
      <c r="D9" s="37">
        <v>325.278566</v>
      </c>
      <c r="E9" s="37">
        <v>52</v>
      </c>
      <c r="F9" s="38">
        <f t="shared" si="0"/>
        <v>16914.49</v>
      </c>
      <c r="G9" s="37">
        <v>54</v>
      </c>
      <c r="H9" s="38">
        <f t="shared" si="1"/>
        <v>17565.04</v>
      </c>
      <c r="I9" s="37">
        <v>52</v>
      </c>
      <c r="J9" s="38">
        <f t="shared" si="5"/>
        <v>16914.49</v>
      </c>
      <c r="K9" s="37">
        <v>52</v>
      </c>
      <c r="L9" s="46">
        <f t="shared" si="2"/>
        <v>16914.49</v>
      </c>
      <c r="M9" s="37">
        <v>52</v>
      </c>
      <c r="N9" s="47">
        <f t="shared" si="3"/>
        <v>16914.49</v>
      </c>
      <c r="O9" s="37">
        <v>52</v>
      </c>
      <c r="P9" s="47">
        <f t="shared" si="4"/>
        <v>16914.49</v>
      </c>
      <c r="Q9" s="50">
        <f t="shared" si="6"/>
        <v>314</v>
      </c>
      <c r="R9" s="51">
        <f t="shared" si="6"/>
        <v>102137.49</v>
      </c>
      <c r="S9" s="2"/>
      <c r="T9" s="16"/>
      <c r="U9" s="17"/>
      <c r="V9" s="14"/>
      <c r="W9" s="1"/>
      <c r="X9" s="25"/>
      <c r="Y9" s="1"/>
      <c r="Z9" s="24"/>
      <c r="AA9" s="1"/>
      <c r="AB9" s="6"/>
      <c r="AC9" s="1"/>
      <c r="AD9" s="24"/>
      <c r="AE9" s="1"/>
      <c r="AF9" s="24"/>
      <c r="AG9" s="1"/>
      <c r="AH9" s="25"/>
      <c r="AI9" s="21"/>
    </row>
    <row r="10" spans="1:35" ht="36" customHeight="1">
      <c r="A10" s="36" t="s">
        <v>9</v>
      </c>
      <c r="B10" s="33" t="s">
        <v>29</v>
      </c>
      <c r="C10" s="33" t="s">
        <v>20</v>
      </c>
      <c r="D10" s="37">
        <v>384.009418</v>
      </c>
      <c r="E10" s="37">
        <v>52</v>
      </c>
      <c r="F10" s="38">
        <f t="shared" si="0"/>
        <v>19968.49</v>
      </c>
      <c r="G10" s="37">
        <v>54</v>
      </c>
      <c r="H10" s="38">
        <f t="shared" si="1"/>
        <v>20736.51</v>
      </c>
      <c r="I10" s="37">
        <v>52</v>
      </c>
      <c r="J10" s="38">
        <f t="shared" si="5"/>
        <v>19968.49</v>
      </c>
      <c r="K10" s="37">
        <v>52</v>
      </c>
      <c r="L10" s="46">
        <f t="shared" si="2"/>
        <v>19968.49</v>
      </c>
      <c r="M10" s="37">
        <v>52</v>
      </c>
      <c r="N10" s="47">
        <f t="shared" si="3"/>
        <v>19968.49</v>
      </c>
      <c r="O10" s="37">
        <v>52</v>
      </c>
      <c r="P10" s="47">
        <f t="shared" si="4"/>
        <v>19968.49</v>
      </c>
      <c r="Q10" s="50">
        <f t="shared" si="6"/>
        <v>314</v>
      </c>
      <c r="R10" s="51">
        <f t="shared" si="6"/>
        <v>120578.96</v>
      </c>
      <c r="S10" s="2"/>
      <c r="T10" s="16"/>
      <c r="U10" s="17"/>
      <c r="V10" s="14"/>
      <c r="W10" s="1"/>
      <c r="X10" s="25"/>
      <c r="Y10" s="1"/>
      <c r="Z10" s="24"/>
      <c r="AA10" s="1"/>
      <c r="AB10" s="6"/>
      <c r="AC10" s="1"/>
      <c r="AD10" s="24"/>
      <c r="AE10" s="1"/>
      <c r="AF10" s="24"/>
      <c r="AG10" s="1"/>
      <c r="AH10" s="25"/>
      <c r="AI10" s="21"/>
    </row>
    <row r="11" spans="1:35" ht="40.5" customHeight="1">
      <c r="A11" s="39">
        <v>8</v>
      </c>
      <c r="B11" s="32" t="s">
        <v>30</v>
      </c>
      <c r="C11" s="33" t="s">
        <v>20</v>
      </c>
      <c r="D11" s="37">
        <v>451.775786</v>
      </c>
      <c r="E11" s="40">
        <v>52</v>
      </c>
      <c r="F11" s="41">
        <f t="shared" si="0"/>
        <v>23492.34</v>
      </c>
      <c r="G11" s="37">
        <v>54</v>
      </c>
      <c r="H11" s="41">
        <f t="shared" si="1"/>
        <v>24395.89</v>
      </c>
      <c r="I11" s="40">
        <v>52</v>
      </c>
      <c r="J11" s="41">
        <f t="shared" si="5"/>
        <v>23492.34</v>
      </c>
      <c r="K11" s="40">
        <v>52</v>
      </c>
      <c r="L11" s="52">
        <f t="shared" si="2"/>
        <v>23492.34</v>
      </c>
      <c r="M11" s="40">
        <v>52</v>
      </c>
      <c r="N11" s="53">
        <f t="shared" si="3"/>
        <v>23492.34</v>
      </c>
      <c r="O11" s="37">
        <v>52</v>
      </c>
      <c r="P11" s="53">
        <f t="shared" si="4"/>
        <v>23492.34</v>
      </c>
      <c r="Q11" s="50">
        <f t="shared" si="6"/>
        <v>314</v>
      </c>
      <c r="R11" s="51">
        <f t="shared" si="6"/>
        <v>141857.59</v>
      </c>
      <c r="S11" s="3"/>
      <c r="T11" s="18"/>
      <c r="U11" s="17"/>
      <c r="V11" s="14"/>
      <c r="W11" s="1"/>
      <c r="X11" s="25"/>
      <c r="Y11" s="1"/>
      <c r="Z11" s="24"/>
      <c r="AA11" s="1"/>
      <c r="AB11" s="6"/>
      <c r="AC11" s="1"/>
      <c r="AD11" s="24"/>
      <c r="AE11" s="1"/>
      <c r="AF11" s="24"/>
      <c r="AG11" s="1"/>
      <c r="AH11" s="25"/>
      <c r="AI11" s="21"/>
    </row>
    <row r="12" spans="1:35" ht="30.75" customHeight="1">
      <c r="A12" s="88">
        <v>9</v>
      </c>
      <c r="B12" s="63" t="s">
        <v>31</v>
      </c>
      <c r="C12" s="33" t="s">
        <v>45</v>
      </c>
      <c r="D12" s="90">
        <v>252.99444</v>
      </c>
      <c r="E12" s="40">
        <v>30</v>
      </c>
      <c r="F12" s="41">
        <f t="shared" si="0"/>
        <v>7589.83</v>
      </c>
      <c r="G12" s="37">
        <v>0</v>
      </c>
      <c r="H12" s="41">
        <f t="shared" si="1"/>
        <v>0</v>
      </c>
      <c r="I12" s="40">
        <v>0</v>
      </c>
      <c r="J12" s="41">
        <f t="shared" si="5"/>
        <v>0</v>
      </c>
      <c r="K12" s="40">
        <v>0</v>
      </c>
      <c r="L12" s="52">
        <f t="shared" si="2"/>
        <v>0</v>
      </c>
      <c r="M12" s="40">
        <v>0</v>
      </c>
      <c r="N12" s="53">
        <f t="shared" si="3"/>
        <v>0</v>
      </c>
      <c r="O12" s="37">
        <v>0</v>
      </c>
      <c r="P12" s="53">
        <f t="shared" si="4"/>
        <v>0</v>
      </c>
      <c r="Q12" s="50">
        <f t="shared" si="6"/>
        <v>30</v>
      </c>
      <c r="R12" s="51">
        <f>F12+H12+J12+L12+N12+P12</f>
        <v>7589.83</v>
      </c>
      <c r="S12" s="3"/>
      <c r="T12" s="18"/>
      <c r="U12" s="16"/>
      <c r="V12" s="14"/>
      <c r="W12" s="1"/>
      <c r="X12" s="25"/>
      <c r="Y12" s="1"/>
      <c r="Z12" s="24"/>
      <c r="AA12" s="1"/>
      <c r="AB12" s="6"/>
      <c r="AC12" s="1"/>
      <c r="AD12" s="24"/>
      <c r="AE12" s="1"/>
      <c r="AF12" s="24"/>
      <c r="AG12" s="1"/>
      <c r="AH12" s="25"/>
      <c r="AI12" s="21"/>
    </row>
    <row r="13" spans="1:35" ht="28.5" customHeight="1">
      <c r="A13" s="89"/>
      <c r="B13" s="65"/>
      <c r="C13" s="33" t="s">
        <v>46</v>
      </c>
      <c r="D13" s="91"/>
      <c r="E13" s="40">
        <v>22</v>
      </c>
      <c r="F13" s="41">
        <v>5565.88</v>
      </c>
      <c r="G13" s="37">
        <v>54</v>
      </c>
      <c r="H13" s="41">
        <f>G13*D12</f>
        <v>13661.7</v>
      </c>
      <c r="I13" s="40">
        <v>52</v>
      </c>
      <c r="J13" s="41">
        <f>I13*D12</f>
        <v>13155.71</v>
      </c>
      <c r="K13" s="40">
        <v>52</v>
      </c>
      <c r="L13" s="52">
        <f>K13*D12</f>
        <v>13155.71</v>
      </c>
      <c r="M13" s="40">
        <v>52</v>
      </c>
      <c r="N13" s="53">
        <f>M13*D12</f>
        <v>13155.71</v>
      </c>
      <c r="O13" s="37">
        <v>52</v>
      </c>
      <c r="P13" s="53">
        <f>O13*D12</f>
        <v>13155.71</v>
      </c>
      <c r="Q13" s="50">
        <f t="shared" si="6"/>
        <v>284</v>
      </c>
      <c r="R13" s="51">
        <f t="shared" si="6"/>
        <v>71850.42</v>
      </c>
      <c r="S13" s="3"/>
      <c r="T13" s="18"/>
      <c r="U13" s="16"/>
      <c r="V13" s="14"/>
      <c r="W13" s="1"/>
      <c r="X13" s="25"/>
      <c r="Y13" s="1"/>
      <c r="Z13" s="24"/>
      <c r="AA13" s="1"/>
      <c r="AB13" s="6"/>
      <c r="AC13" s="1"/>
      <c r="AD13" s="24"/>
      <c r="AE13" s="1"/>
      <c r="AF13" s="24"/>
      <c r="AG13" s="1"/>
      <c r="AH13" s="25"/>
      <c r="AI13" s="21"/>
    </row>
    <row r="14" spans="1:35" ht="36" customHeight="1">
      <c r="A14" s="39">
        <v>10</v>
      </c>
      <c r="B14" s="32" t="s">
        <v>32</v>
      </c>
      <c r="C14" s="33" t="s">
        <v>23</v>
      </c>
      <c r="D14" s="37">
        <v>243.958924</v>
      </c>
      <c r="E14" s="40">
        <v>52</v>
      </c>
      <c r="F14" s="41">
        <f t="shared" si="0"/>
        <v>12685.86</v>
      </c>
      <c r="G14" s="37">
        <v>54</v>
      </c>
      <c r="H14" s="41">
        <f t="shared" si="1"/>
        <v>13173.78</v>
      </c>
      <c r="I14" s="40">
        <v>52</v>
      </c>
      <c r="J14" s="41">
        <f t="shared" si="5"/>
        <v>12685.86</v>
      </c>
      <c r="K14" s="40">
        <v>52</v>
      </c>
      <c r="L14" s="52">
        <f t="shared" si="2"/>
        <v>12685.86</v>
      </c>
      <c r="M14" s="40">
        <v>52</v>
      </c>
      <c r="N14" s="53">
        <f t="shared" si="3"/>
        <v>12685.86</v>
      </c>
      <c r="O14" s="37">
        <v>52</v>
      </c>
      <c r="P14" s="53">
        <f t="shared" si="4"/>
        <v>12685.86</v>
      </c>
      <c r="Q14" s="50">
        <f t="shared" si="6"/>
        <v>314</v>
      </c>
      <c r="R14" s="51">
        <f t="shared" si="6"/>
        <v>76603.08</v>
      </c>
      <c r="S14" s="3"/>
      <c r="T14" s="18"/>
      <c r="U14" s="17"/>
      <c r="V14" s="14"/>
      <c r="W14" s="1"/>
      <c r="X14" s="25"/>
      <c r="Y14" s="1"/>
      <c r="Z14" s="24"/>
      <c r="AA14" s="1"/>
      <c r="AB14" s="6"/>
      <c r="AC14" s="1"/>
      <c r="AD14" s="24"/>
      <c r="AE14" s="1"/>
      <c r="AF14" s="24"/>
      <c r="AG14" s="1"/>
      <c r="AH14" s="25"/>
      <c r="AI14" s="21"/>
    </row>
    <row r="15" spans="1:35" ht="36" customHeight="1">
      <c r="A15" s="39">
        <v>11</v>
      </c>
      <c r="B15" s="32" t="s">
        <v>33</v>
      </c>
      <c r="C15" s="33" t="s">
        <v>21</v>
      </c>
      <c r="D15" s="37">
        <v>334.314081</v>
      </c>
      <c r="E15" s="40">
        <v>52</v>
      </c>
      <c r="F15" s="41">
        <f t="shared" si="0"/>
        <v>17384.33</v>
      </c>
      <c r="G15" s="37">
        <v>54</v>
      </c>
      <c r="H15" s="41">
        <f t="shared" si="1"/>
        <v>18052.96</v>
      </c>
      <c r="I15" s="40">
        <v>52</v>
      </c>
      <c r="J15" s="41">
        <f t="shared" si="5"/>
        <v>17384.33</v>
      </c>
      <c r="K15" s="40">
        <v>52</v>
      </c>
      <c r="L15" s="52">
        <f t="shared" si="2"/>
        <v>17384.33</v>
      </c>
      <c r="M15" s="40">
        <v>52</v>
      </c>
      <c r="N15" s="53">
        <f t="shared" si="3"/>
        <v>17384.33</v>
      </c>
      <c r="O15" s="37">
        <v>52</v>
      </c>
      <c r="P15" s="53">
        <f t="shared" si="4"/>
        <v>17384.33</v>
      </c>
      <c r="Q15" s="50">
        <f t="shared" si="6"/>
        <v>314</v>
      </c>
      <c r="R15" s="51">
        <f t="shared" si="6"/>
        <v>104974.61</v>
      </c>
      <c r="S15" s="3"/>
      <c r="T15" s="18"/>
      <c r="U15" s="17"/>
      <c r="V15" s="14"/>
      <c r="W15" s="1"/>
      <c r="X15" s="25"/>
      <c r="Y15" s="1"/>
      <c r="Z15" s="24"/>
      <c r="AA15" s="1"/>
      <c r="AB15" s="6"/>
      <c r="AC15" s="1"/>
      <c r="AD15" s="24"/>
      <c r="AE15" s="1"/>
      <c r="AF15" s="24"/>
      <c r="AG15" s="1"/>
      <c r="AH15" s="25"/>
      <c r="AI15" s="21"/>
    </row>
    <row r="16" spans="1:35" ht="43.5" customHeight="1">
      <c r="A16" s="39">
        <v>12</v>
      </c>
      <c r="B16" s="32" t="s">
        <v>34</v>
      </c>
      <c r="C16" s="32" t="s">
        <v>38</v>
      </c>
      <c r="D16" s="37">
        <v>232.66453</v>
      </c>
      <c r="E16" s="40">
        <v>52</v>
      </c>
      <c r="F16" s="41">
        <f t="shared" si="0"/>
        <v>12098.56</v>
      </c>
      <c r="G16" s="37">
        <v>54</v>
      </c>
      <c r="H16" s="41">
        <f t="shared" si="1"/>
        <v>12563.88</v>
      </c>
      <c r="I16" s="40">
        <v>52</v>
      </c>
      <c r="J16" s="41">
        <f t="shared" si="5"/>
        <v>12098.56</v>
      </c>
      <c r="K16" s="40">
        <v>52</v>
      </c>
      <c r="L16" s="52">
        <f t="shared" si="2"/>
        <v>12098.56</v>
      </c>
      <c r="M16" s="40">
        <v>52</v>
      </c>
      <c r="N16" s="53">
        <f t="shared" si="3"/>
        <v>12098.56</v>
      </c>
      <c r="O16" s="37">
        <v>52</v>
      </c>
      <c r="P16" s="53">
        <f t="shared" si="4"/>
        <v>12098.56</v>
      </c>
      <c r="Q16" s="50">
        <f t="shared" si="6"/>
        <v>314</v>
      </c>
      <c r="R16" s="51">
        <f t="shared" si="6"/>
        <v>73056.68</v>
      </c>
      <c r="S16" s="3"/>
      <c r="T16" s="18"/>
      <c r="U16" s="19"/>
      <c r="V16" s="14"/>
      <c r="W16" s="1"/>
      <c r="X16" s="25"/>
      <c r="Y16" s="1"/>
      <c r="Z16" s="24"/>
      <c r="AA16" s="1"/>
      <c r="AB16" s="6"/>
      <c r="AC16" s="1"/>
      <c r="AD16" s="24"/>
      <c r="AE16" s="1"/>
      <c r="AF16" s="24"/>
      <c r="AG16" s="1"/>
      <c r="AH16" s="25"/>
      <c r="AI16" s="21"/>
    </row>
    <row r="17" spans="1:35" ht="36" customHeight="1">
      <c r="A17" s="39">
        <v>13</v>
      </c>
      <c r="B17" s="32" t="s">
        <v>35</v>
      </c>
      <c r="C17" s="33" t="s">
        <v>23</v>
      </c>
      <c r="D17" s="37">
        <v>526.31879</v>
      </c>
      <c r="E17" s="40">
        <v>26</v>
      </c>
      <c r="F17" s="41">
        <f t="shared" si="0"/>
        <v>13684.29</v>
      </c>
      <c r="G17" s="37">
        <v>27</v>
      </c>
      <c r="H17" s="41">
        <f t="shared" si="1"/>
        <v>14210.61</v>
      </c>
      <c r="I17" s="40">
        <v>26</v>
      </c>
      <c r="J17" s="41">
        <f t="shared" si="5"/>
        <v>13684.29</v>
      </c>
      <c r="K17" s="40">
        <v>26</v>
      </c>
      <c r="L17" s="52">
        <f t="shared" si="2"/>
        <v>13684.29</v>
      </c>
      <c r="M17" s="40">
        <v>26</v>
      </c>
      <c r="N17" s="53">
        <f t="shared" si="3"/>
        <v>13684.29</v>
      </c>
      <c r="O17" s="37">
        <v>26</v>
      </c>
      <c r="P17" s="53">
        <f t="shared" si="4"/>
        <v>13684.29</v>
      </c>
      <c r="Q17" s="50">
        <f t="shared" si="6"/>
        <v>157</v>
      </c>
      <c r="R17" s="51">
        <f t="shared" si="6"/>
        <v>82632.06</v>
      </c>
      <c r="S17" s="3"/>
      <c r="T17" s="18"/>
      <c r="U17" s="17"/>
      <c r="V17" s="14"/>
      <c r="W17" s="1"/>
      <c r="X17" s="25"/>
      <c r="Y17" s="1"/>
      <c r="Z17" s="24"/>
      <c r="AA17" s="1"/>
      <c r="AB17" s="6"/>
      <c r="AC17" s="1"/>
      <c r="AD17" s="24"/>
      <c r="AE17" s="1"/>
      <c r="AF17" s="24"/>
      <c r="AG17" s="1"/>
      <c r="AH17" s="25"/>
      <c r="AI17" s="21"/>
    </row>
    <row r="18" spans="1:35" ht="39.75" customHeight="1">
      <c r="A18" s="39">
        <v>14</v>
      </c>
      <c r="B18" s="32" t="s">
        <v>36</v>
      </c>
      <c r="C18" s="32" t="s">
        <v>41</v>
      </c>
      <c r="D18" s="37">
        <v>526.31879</v>
      </c>
      <c r="E18" s="40">
        <v>26</v>
      </c>
      <c r="F18" s="41">
        <f t="shared" si="0"/>
        <v>13684.29</v>
      </c>
      <c r="G18" s="37">
        <v>27</v>
      </c>
      <c r="H18" s="41">
        <f t="shared" si="1"/>
        <v>14210.61</v>
      </c>
      <c r="I18" s="40">
        <v>26</v>
      </c>
      <c r="J18" s="41">
        <f t="shared" si="5"/>
        <v>13684.29</v>
      </c>
      <c r="K18" s="40">
        <v>26</v>
      </c>
      <c r="L18" s="52">
        <f t="shared" si="2"/>
        <v>13684.29</v>
      </c>
      <c r="M18" s="40">
        <v>26</v>
      </c>
      <c r="N18" s="53">
        <f t="shared" si="3"/>
        <v>13684.29</v>
      </c>
      <c r="O18" s="37">
        <v>26</v>
      </c>
      <c r="P18" s="53">
        <f t="shared" si="4"/>
        <v>13684.29</v>
      </c>
      <c r="Q18" s="50">
        <f t="shared" si="6"/>
        <v>157</v>
      </c>
      <c r="R18" s="51">
        <f t="shared" si="6"/>
        <v>82632.06</v>
      </c>
      <c r="S18" s="3"/>
      <c r="T18" s="18"/>
      <c r="U18" s="19"/>
      <c r="V18" s="14"/>
      <c r="W18" s="1"/>
      <c r="X18" s="25"/>
      <c r="Y18" s="1"/>
      <c r="Z18" s="24"/>
      <c r="AA18" s="1"/>
      <c r="AB18" s="6"/>
      <c r="AC18" s="1"/>
      <c r="AD18" s="24"/>
      <c r="AE18" s="1"/>
      <c r="AF18" s="24"/>
      <c r="AG18" s="1"/>
      <c r="AH18" s="25"/>
      <c r="AI18" s="21"/>
    </row>
    <row r="19" spans="1:35" ht="36" customHeight="1">
      <c r="A19" s="39">
        <v>15</v>
      </c>
      <c r="B19" s="32" t="s">
        <v>37</v>
      </c>
      <c r="C19" s="33" t="s">
        <v>21</v>
      </c>
      <c r="D19" s="37">
        <v>347.867355</v>
      </c>
      <c r="E19" s="40">
        <v>52</v>
      </c>
      <c r="F19" s="54">
        <f t="shared" si="0"/>
        <v>18089.1</v>
      </c>
      <c r="G19" s="37">
        <v>54</v>
      </c>
      <c r="H19" s="41">
        <f t="shared" si="1"/>
        <v>18784.84</v>
      </c>
      <c r="I19" s="40">
        <v>52</v>
      </c>
      <c r="J19" s="41">
        <f t="shared" si="5"/>
        <v>18089.1</v>
      </c>
      <c r="K19" s="40">
        <v>52</v>
      </c>
      <c r="L19" s="52">
        <f t="shared" si="2"/>
        <v>18089.1</v>
      </c>
      <c r="M19" s="40">
        <v>52</v>
      </c>
      <c r="N19" s="53">
        <f t="shared" si="3"/>
        <v>18089.1</v>
      </c>
      <c r="O19" s="37">
        <v>52</v>
      </c>
      <c r="P19" s="53">
        <f t="shared" si="4"/>
        <v>18089.1</v>
      </c>
      <c r="Q19" s="50">
        <f t="shared" si="6"/>
        <v>314</v>
      </c>
      <c r="R19" s="51">
        <f t="shared" si="6"/>
        <v>109230.34</v>
      </c>
      <c r="S19" s="3"/>
      <c r="T19" s="18"/>
      <c r="U19" s="17"/>
      <c r="V19" s="14"/>
      <c r="W19" s="1"/>
      <c r="X19" s="25"/>
      <c r="Y19" s="1"/>
      <c r="Z19" s="24"/>
      <c r="AA19" s="1"/>
      <c r="AB19" s="6"/>
      <c r="AC19" s="1"/>
      <c r="AD19" s="24"/>
      <c r="AE19" s="1"/>
      <c r="AF19" s="24"/>
      <c r="AG19" s="1"/>
      <c r="AH19" s="25"/>
      <c r="AI19" s="21"/>
    </row>
    <row r="20" spans="1:35" s="10" customFormat="1" ht="17.25" customHeight="1" thickBot="1">
      <c r="A20" s="42"/>
      <c r="B20" s="43" t="s">
        <v>2</v>
      </c>
      <c r="C20" s="44"/>
      <c r="D20" s="44"/>
      <c r="E20" s="44">
        <f aca="true" t="shared" si="7" ref="E20:R20">SUM(E4:E19)</f>
        <v>676</v>
      </c>
      <c r="F20" s="45">
        <f t="shared" si="7"/>
        <v>215366.05</v>
      </c>
      <c r="G20" s="44">
        <f t="shared" si="7"/>
        <v>702</v>
      </c>
      <c r="H20" s="45">
        <f t="shared" si="7"/>
        <v>223649.35</v>
      </c>
      <c r="I20" s="44">
        <f t="shared" si="7"/>
        <v>676</v>
      </c>
      <c r="J20" s="44">
        <f t="shared" si="7"/>
        <v>215366.05</v>
      </c>
      <c r="K20" s="44">
        <f t="shared" si="7"/>
        <v>676</v>
      </c>
      <c r="L20" s="44">
        <f t="shared" si="7"/>
        <v>215366.05</v>
      </c>
      <c r="M20" s="44">
        <f t="shared" si="7"/>
        <v>676</v>
      </c>
      <c r="N20" s="45">
        <f t="shared" si="7"/>
        <v>215366.05</v>
      </c>
      <c r="O20" s="44">
        <f t="shared" si="7"/>
        <v>676</v>
      </c>
      <c r="P20" s="44">
        <f t="shared" si="7"/>
        <v>215366.05</v>
      </c>
      <c r="Q20" s="44">
        <f t="shared" si="7"/>
        <v>4082</v>
      </c>
      <c r="R20" s="45">
        <f t="shared" si="7"/>
        <v>1300479.6</v>
      </c>
      <c r="S20" s="9"/>
      <c r="T20" s="7"/>
      <c r="U20" s="11"/>
      <c r="V20" s="11"/>
      <c r="W20" s="11"/>
      <c r="X20" s="22"/>
      <c r="Y20" s="11"/>
      <c r="Z20" s="22"/>
      <c r="AA20" s="11"/>
      <c r="AB20" s="22"/>
      <c r="AC20" s="11"/>
      <c r="AD20" s="12"/>
      <c r="AE20" s="11"/>
      <c r="AF20" s="22"/>
      <c r="AG20" s="11"/>
      <c r="AH20" s="12"/>
      <c r="AI20" s="21"/>
    </row>
    <row r="21" ht="12.75">
      <c r="AI21" s="31"/>
    </row>
    <row r="22" spans="2:35" ht="27" customHeight="1">
      <c r="B22" s="80" t="s">
        <v>43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29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</row>
    <row r="23" ht="66.75" customHeight="1">
      <c r="B23" s="28"/>
    </row>
    <row r="24" spans="2:36" ht="13.5">
      <c r="B24" s="28"/>
      <c r="P24" s="26"/>
      <c r="Q24" s="26"/>
      <c r="R24" s="26"/>
      <c r="S24" s="26"/>
      <c r="AJ24" s="27"/>
    </row>
  </sheetData>
  <sheetProtection/>
  <mergeCells count="30">
    <mergeCell ref="A1:L1"/>
    <mergeCell ref="N1:P1"/>
    <mergeCell ref="Q1:R1"/>
    <mergeCell ref="AG1:AJ1"/>
    <mergeCell ref="A2:A3"/>
    <mergeCell ref="B2:B3"/>
    <mergeCell ref="C2:C3"/>
    <mergeCell ref="D2:D3"/>
    <mergeCell ref="E2:F2"/>
    <mergeCell ref="G2:H2"/>
    <mergeCell ref="V2:V3"/>
    <mergeCell ref="W2:X2"/>
    <mergeCell ref="Y2:Z2"/>
    <mergeCell ref="AA2:AB2"/>
    <mergeCell ref="I2:J2"/>
    <mergeCell ref="K2:L2"/>
    <mergeCell ref="M2:N2"/>
    <mergeCell ref="O2:P2"/>
    <mergeCell ref="Q2:R2"/>
    <mergeCell ref="S2:S3"/>
    <mergeCell ref="AC2:AD2"/>
    <mergeCell ref="AE2:AF2"/>
    <mergeCell ref="AG2:AH2"/>
    <mergeCell ref="B22:R22"/>
    <mergeCell ref="T22:AI22"/>
    <mergeCell ref="A12:A13"/>
    <mergeCell ref="B12:B13"/>
    <mergeCell ref="D12:D13"/>
    <mergeCell ref="T2:T3"/>
    <mergeCell ref="U2:U3"/>
  </mergeCells>
  <printOptions/>
  <pageMargins left="0.7480314960629921" right="0.15748031496062992" top="0.5905511811023623" bottom="0.1968503937007874" header="0.5118110236220472" footer="0.5118110236220472"/>
  <pageSetup horizontalDpi="600" verticalDpi="600" orientation="landscape" paperSize="9" scale="66" r:id="rId1"/>
  <colBreaks count="1" manualBreakCount="1">
    <brk id="1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2023-10-06T12:16:37Z</cp:lastPrinted>
  <dcterms:created xsi:type="dcterms:W3CDTF">1996-10-08T23:32:33Z</dcterms:created>
  <dcterms:modified xsi:type="dcterms:W3CDTF">2023-10-26T11:36:18Z</dcterms:modified>
  <cp:category/>
  <cp:version/>
  <cp:contentType/>
  <cp:contentStatus/>
</cp:coreProperties>
</file>